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/>
  </bookViews>
  <sheets>
    <sheet name="Prelim Grade" sheetId="1" r:id="rId1"/>
    <sheet name="Midterm Grade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R56" i="2" l="1"/>
  <c r="S56" i="2" s="1"/>
  <c r="O56" i="2"/>
  <c r="P56" i="2" s="1"/>
  <c r="L56" i="2"/>
  <c r="M56" i="2" s="1"/>
  <c r="I56" i="2"/>
  <c r="J56" i="2" s="1"/>
  <c r="E56" i="2"/>
  <c r="F56" i="2" s="1"/>
  <c r="G56" i="2" s="1"/>
  <c r="T56" i="2" s="1"/>
  <c r="R55" i="2"/>
  <c r="S55" i="2" s="1"/>
  <c r="O55" i="2"/>
  <c r="P55" i="2" s="1"/>
  <c r="L55" i="2"/>
  <c r="M55" i="2" s="1"/>
  <c r="I55" i="2"/>
  <c r="J55" i="2" s="1"/>
  <c r="E55" i="2"/>
  <c r="F55" i="2" s="1"/>
  <c r="G55" i="2" s="1"/>
  <c r="T55" i="2" s="1"/>
  <c r="R54" i="2"/>
  <c r="S54" i="2" s="1"/>
  <c r="O54" i="2"/>
  <c r="P54" i="2" s="1"/>
  <c r="L54" i="2"/>
  <c r="M54" i="2" s="1"/>
  <c r="I54" i="2"/>
  <c r="J54" i="2" s="1"/>
  <c r="E54" i="2"/>
  <c r="F54" i="2" s="1"/>
  <c r="G54" i="2" s="1"/>
  <c r="T54" i="2" s="1"/>
  <c r="R53" i="2"/>
  <c r="S53" i="2" s="1"/>
  <c r="O53" i="2"/>
  <c r="P53" i="2" s="1"/>
  <c r="L53" i="2"/>
  <c r="M53" i="2" s="1"/>
  <c r="I53" i="2"/>
  <c r="J53" i="2" s="1"/>
  <c r="E53" i="2"/>
  <c r="F53" i="2" s="1"/>
  <c r="G53" i="2" s="1"/>
  <c r="T53" i="2" s="1"/>
  <c r="R52" i="2"/>
  <c r="S52" i="2" s="1"/>
  <c r="O52" i="2"/>
  <c r="P52" i="2" s="1"/>
  <c r="L52" i="2"/>
  <c r="M52" i="2" s="1"/>
  <c r="I52" i="2"/>
  <c r="J52" i="2" s="1"/>
  <c r="E52" i="2"/>
  <c r="F52" i="2" s="1"/>
  <c r="G52" i="2" s="1"/>
  <c r="T52" i="2" s="1"/>
  <c r="R51" i="2"/>
  <c r="S51" i="2" s="1"/>
  <c r="O51" i="2"/>
  <c r="P51" i="2" s="1"/>
  <c r="L51" i="2"/>
  <c r="M51" i="2" s="1"/>
  <c r="I51" i="2"/>
  <c r="J51" i="2" s="1"/>
  <c r="E51" i="2"/>
  <c r="F51" i="2" s="1"/>
  <c r="G51" i="2" s="1"/>
  <c r="T51" i="2" s="1"/>
  <c r="R50" i="2"/>
  <c r="S50" i="2" s="1"/>
  <c r="O50" i="2"/>
  <c r="P50" i="2" s="1"/>
  <c r="L50" i="2"/>
  <c r="M50" i="2" s="1"/>
  <c r="I50" i="2"/>
  <c r="J50" i="2" s="1"/>
  <c r="E50" i="2"/>
  <c r="F50" i="2" s="1"/>
  <c r="G50" i="2" s="1"/>
  <c r="T50" i="2" s="1"/>
  <c r="R49" i="2"/>
  <c r="S49" i="2" s="1"/>
  <c r="O49" i="2"/>
  <c r="P49" i="2" s="1"/>
  <c r="L49" i="2"/>
  <c r="M49" i="2" s="1"/>
  <c r="I49" i="2"/>
  <c r="J49" i="2" s="1"/>
  <c r="E49" i="2"/>
  <c r="F49" i="2" s="1"/>
  <c r="G49" i="2" s="1"/>
  <c r="T49" i="2" s="1"/>
  <c r="R48" i="2"/>
  <c r="S48" i="2" s="1"/>
  <c r="O48" i="2"/>
  <c r="P48" i="2" s="1"/>
  <c r="L48" i="2"/>
  <c r="M48" i="2" s="1"/>
  <c r="I48" i="2"/>
  <c r="J48" i="2" s="1"/>
  <c r="E48" i="2"/>
  <c r="F48" i="2" s="1"/>
  <c r="G48" i="2" s="1"/>
  <c r="T48" i="2" s="1"/>
  <c r="R47" i="2"/>
  <c r="S47" i="2" s="1"/>
  <c r="O47" i="2"/>
  <c r="P47" i="2" s="1"/>
  <c r="L47" i="2"/>
  <c r="M47" i="2" s="1"/>
  <c r="I47" i="2"/>
  <c r="J47" i="2" s="1"/>
  <c r="E47" i="2"/>
  <c r="F47" i="2" s="1"/>
  <c r="G47" i="2" s="1"/>
  <c r="T47" i="2" s="1"/>
  <c r="R46" i="2"/>
  <c r="S46" i="2" s="1"/>
  <c r="O46" i="2"/>
  <c r="P46" i="2" s="1"/>
  <c r="L46" i="2"/>
  <c r="M46" i="2" s="1"/>
  <c r="I46" i="2"/>
  <c r="J46" i="2" s="1"/>
  <c r="E46" i="2"/>
  <c r="F46" i="2" s="1"/>
  <c r="G46" i="2" s="1"/>
  <c r="T46" i="2" s="1"/>
  <c r="R45" i="2"/>
  <c r="S45" i="2" s="1"/>
  <c r="O45" i="2"/>
  <c r="P45" i="2" s="1"/>
  <c r="L45" i="2"/>
  <c r="M45" i="2" s="1"/>
  <c r="I45" i="2"/>
  <c r="J45" i="2" s="1"/>
  <c r="E45" i="2"/>
  <c r="F45" i="2" s="1"/>
  <c r="G45" i="2" s="1"/>
  <c r="T45" i="2" s="1"/>
  <c r="R44" i="2"/>
  <c r="S44" i="2" s="1"/>
  <c r="O44" i="2"/>
  <c r="P44" i="2" s="1"/>
  <c r="L44" i="2"/>
  <c r="M44" i="2" s="1"/>
  <c r="I44" i="2"/>
  <c r="J44" i="2" s="1"/>
  <c r="E44" i="2"/>
  <c r="F44" i="2" s="1"/>
  <c r="G44" i="2" s="1"/>
  <c r="T44" i="2" s="1"/>
  <c r="R43" i="2"/>
  <c r="S43" i="2" s="1"/>
  <c r="O43" i="2"/>
  <c r="P43" i="2" s="1"/>
  <c r="L43" i="2"/>
  <c r="M43" i="2" s="1"/>
  <c r="I43" i="2"/>
  <c r="J43" i="2" s="1"/>
  <c r="E43" i="2"/>
  <c r="F43" i="2" s="1"/>
  <c r="G43" i="2" s="1"/>
  <c r="T43" i="2" s="1"/>
  <c r="R42" i="2"/>
  <c r="S42" i="2" s="1"/>
  <c r="O42" i="2"/>
  <c r="P42" i="2" s="1"/>
  <c r="L42" i="2"/>
  <c r="M42" i="2" s="1"/>
  <c r="I42" i="2"/>
  <c r="J42" i="2" s="1"/>
  <c r="E42" i="2"/>
  <c r="F42" i="2" s="1"/>
  <c r="G42" i="2" s="1"/>
  <c r="T42" i="2" s="1"/>
  <c r="R41" i="2"/>
  <c r="S41" i="2" s="1"/>
  <c r="O41" i="2"/>
  <c r="P41" i="2" s="1"/>
  <c r="L41" i="2"/>
  <c r="M41" i="2" s="1"/>
  <c r="I41" i="2"/>
  <c r="J41" i="2" s="1"/>
  <c r="E41" i="2"/>
  <c r="F41" i="2" s="1"/>
  <c r="G41" i="2" s="1"/>
  <c r="T41" i="2" s="1"/>
  <c r="R40" i="2"/>
  <c r="S40" i="2" s="1"/>
  <c r="O40" i="2"/>
  <c r="P40" i="2" s="1"/>
  <c r="L40" i="2"/>
  <c r="M40" i="2" s="1"/>
  <c r="I40" i="2"/>
  <c r="J40" i="2" s="1"/>
  <c r="E40" i="2"/>
  <c r="F40" i="2" s="1"/>
  <c r="G40" i="2" s="1"/>
  <c r="T40" i="2" s="1"/>
  <c r="R39" i="2"/>
  <c r="S39" i="2" s="1"/>
  <c r="O39" i="2"/>
  <c r="P39" i="2" s="1"/>
  <c r="L39" i="2"/>
  <c r="M39" i="2" s="1"/>
  <c r="I39" i="2"/>
  <c r="J39" i="2" s="1"/>
  <c r="E39" i="2"/>
  <c r="F39" i="2" s="1"/>
  <c r="G39" i="2" s="1"/>
  <c r="T39" i="2" s="1"/>
  <c r="R38" i="2"/>
  <c r="S38" i="2" s="1"/>
  <c r="O38" i="2"/>
  <c r="P38" i="2" s="1"/>
  <c r="L38" i="2"/>
  <c r="M38" i="2" s="1"/>
  <c r="I38" i="2"/>
  <c r="J38" i="2" s="1"/>
  <c r="E38" i="2"/>
  <c r="F38" i="2" s="1"/>
  <c r="G38" i="2" s="1"/>
  <c r="T38" i="2" s="1"/>
  <c r="R37" i="2"/>
  <c r="S37" i="2" s="1"/>
  <c r="O37" i="2"/>
  <c r="P37" i="2" s="1"/>
  <c r="L37" i="2"/>
  <c r="M37" i="2" s="1"/>
  <c r="I37" i="2"/>
  <c r="J37" i="2" s="1"/>
  <c r="E37" i="2"/>
  <c r="F37" i="2" s="1"/>
  <c r="G37" i="2" s="1"/>
  <c r="T37" i="2" s="1"/>
  <c r="R36" i="2"/>
  <c r="S36" i="2" s="1"/>
  <c r="O36" i="2"/>
  <c r="P36" i="2" s="1"/>
  <c r="L36" i="2"/>
  <c r="M36" i="2" s="1"/>
  <c r="I36" i="2"/>
  <c r="J36" i="2" s="1"/>
  <c r="E36" i="2"/>
  <c r="F36" i="2" s="1"/>
  <c r="G36" i="2" s="1"/>
  <c r="T36" i="2" s="1"/>
  <c r="R35" i="2"/>
  <c r="S35" i="2" s="1"/>
  <c r="O35" i="2"/>
  <c r="P35" i="2" s="1"/>
  <c r="L35" i="2"/>
  <c r="M35" i="2" s="1"/>
  <c r="I35" i="2"/>
  <c r="J35" i="2" s="1"/>
  <c r="E35" i="2"/>
  <c r="F35" i="2" s="1"/>
  <c r="G35" i="2" s="1"/>
  <c r="T35" i="2" s="1"/>
  <c r="R34" i="2"/>
  <c r="S34" i="2" s="1"/>
  <c r="O34" i="2"/>
  <c r="P34" i="2" s="1"/>
  <c r="L34" i="2"/>
  <c r="M34" i="2" s="1"/>
  <c r="I34" i="2"/>
  <c r="J34" i="2" s="1"/>
  <c r="E34" i="2"/>
  <c r="F34" i="2" s="1"/>
  <c r="G34" i="2" s="1"/>
  <c r="T34" i="2" s="1"/>
  <c r="R33" i="2"/>
  <c r="S33" i="2" s="1"/>
  <c r="O33" i="2"/>
  <c r="P33" i="2" s="1"/>
  <c r="L33" i="2"/>
  <c r="M33" i="2" s="1"/>
  <c r="I33" i="2"/>
  <c r="J33" i="2" s="1"/>
  <c r="E33" i="2"/>
  <c r="F33" i="2" s="1"/>
  <c r="G33" i="2" s="1"/>
  <c r="T33" i="2" s="1"/>
  <c r="R32" i="2"/>
  <c r="S32" i="2" s="1"/>
  <c r="O32" i="2"/>
  <c r="P32" i="2" s="1"/>
  <c r="L32" i="2"/>
  <c r="M32" i="2" s="1"/>
  <c r="I32" i="2"/>
  <c r="J32" i="2" s="1"/>
  <c r="E32" i="2"/>
  <c r="F32" i="2" s="1"/>
  <c r="G32" i="2" s="1"/>
  <c r="T32" i="2" s="1"/>
  <c r="R31" i="2"/>
  <c r="S31" i="2" s="1"/>
  <c r="O31" i="2"/>
  <c r="P31" i="2" s="1"/>
  <c r="L31" i="2"/>
  <c r="M31" i="2" s="1"/>
  <c r="I31" i="2"/>
  <c r="J31" i="2" s="1"/>
  <c r="E31" i="2"/>
  <c r="F31" i="2" s="1"/>
  <c r="G31" i="2" s="1"/>
  <c r="T31" i="2" s="1"/>
  <c r="R30" i="2"/>
  <c r="S30" i="2" s="1"/>
  <c r="O30" i="2"/>
  <c r="P30" i="2" s="1"/>
  <c r="L30" i="2"/>
  <c r="M30" i="2" s="1"/>
  <c r="I30" i="2"/>
  <c r="J30" i="2" s="1"/>
  <c r="E30" i="2"/>
  <c r="F30" i="2" s="1"/>
  <c r="G30" i="2" s="1"/>
  <c r="T30" i="2" s="1"/>
  <c r="R29" i="2"/>
  <c r="S29" i="2" s="1"/>
  <c r="O29" i="2"/>
  <c r="P29" i="2" s="1"/>
  <c r="L29" i="2"/>
  <c r="M29" i="2" s="1"/>
  <c r="I29" i="2"/>
  <c r="J29" i="2" s="1"/>
  <c r="E29" i="2"/>
  <c r="F29" i="2" s="1"/>
  <c r="G29" i="2" s="1"/>
  <c r="T29" i="2" s="1"/>
  <c r="R28" i="2"/>
  <c r="S28" i="2" s="1"/>
  <c r="O28" i="2"/>
  <c r="P28" i="2" s="1"/>
  <c r="L28" i="2"/>
  <c r="M28" i="2" s="1"/>
  <c r="I28" i="2"/>
  <c r="J28" i="2" s="1"/>
  <c r="E28" i="2"/>
  <c r="F28" i="2" s="1"/>
  <c r="G28" i="2" s="1"/>
  <c r="T28" i="2" s="1"/>
  <c r="R27" i="2"/>
  <c r="S27" i="2" s="1"/>
  <c r="O27" i="2"/>
  <c r="P27" i="2" s="1"/>
  <c r="L27" i="2"/>
  <c r="M27" i="2" s="1"/>
  <c r="I27" i="2"/>
  <c r="J27" i="2" s="1"/>
  <c r="E27" i="2"/>
  <c r="F27" i="2" s="1"/>
  <c r="G27" i="2" s="1"/>
  <c r="T27" i="2" s="1"/>
  <c r="R26" i="2"/>
  <c r="S26" i="2" s="1"/>
  <c r="O26" i="2"/>
  <c r="P26" i="2" s="1"/>
  <c r="L26" i="2"/>
  <c r="M26" i="2" s="1"/>
  <c r="I26" i="2"/>
  <c r="J26" i="2" s="1"/>
  <c r="E26" i="2"/>
  <c r="F26" i="2" s="1"/>
  <c r="G26" i="2" s="1"/>
  <c r="T26" i="2" s="1"/>
  <c r="R25" i="2"/>
  <c r="S25" i="2" s="1"/>
  <c r="O25" i="2"/>
  <c r="P25" i="2" s="1"/>
  <c r="L25" i="2"/>
  <c r="M25" i="2" s="1"/>
  <c r="I25" i="2"/>
  <c r="J25" i="2" s="1"/>
  <c r="E25" i="2"/>
  <c r="F25" i="2" s="1"/>
  <c r="G25" i="2" s="1"/>
  <c r="T25" i="2" s="1"/>
  <c r="R24" i="2"/>
  <c r="S24" i="2" s="1"/>
  <c r="O24" i="2"/>
  <c r="P24" i="2" s="1"/>
  <c r="L24" i="2"/>
  <c r="M24" i="2" s="1"/>
  <c r="I24" i="2"/>
  <c r="J24" i="2" s="1"/>
  <c r="E24" i="2"/>
  <c r="F24" i="2" s="1"/>
  <c r="G24" i="2" s="1"/>
  <c r="T24" i="2" s="1"/>
  <c r="R23" i="2"/>
  <c r="S23" i="2" s="1"/>
  <c r="O23" i="2"/>
  <c r="P23" i="2" s="1"/>
  <c r="L23" i="2"/>
  <c r="M23" i="2" s="1"/>
  <c r="I23" i="2"/>
  <c r="J23" i="2" s="1"/>
  <c r="E23" i="2"/>
  <c r="F23" i="2" s="1"/>
  <c r="G23" i="2" s="1"/>
  <c r="T23" i="2" s="1"/>
  <c r="R22" i="2"/>
  <c r="S22" i="2" s="1"/>
  <c r="O22" i="2"/>
  <c r="P22" i="2" s="1"/>
  <c r="L22" i="2"/>
  <c r="M22" i="2" s="1"/>
  <c r="I22" i="2"/>
  <c r="J22" i="2" s="1"/>
  <c r="E22" i="2"/>
  <c r="F22" i="2" s="1"/>
  <c r="G22" i="2" s="1"/>
  <c r="T22" i="2" s="1"/>
  <c r="R21" i="2"/>
  <c r="S21" i="2" s="1"/>
  <c r="O21" i="2"/>
  <c r="P21" i="2" s="1"/>
  <c r="L21" i="2"/>
  <c r="M21" i="2" s="1"/>
  <c r="I21" i="2"/>
  <c r="J21" i="2" s="1"/>
  <c r="E21" i="2"/>
  <c r="F21" i="2" s="1"/>
  <c r="G21" i="2" s="1"/>
  <c r="T21" i="2" s="1"/>
  <c r="R20" i="2"/>
  <c r="S20" i="2" s="1"/>
  <c r="O20" i="2"/>
  <c r="P20" i="2" s="1"/>
  <c r="L20" i="2"/>
  <c r="M20" i="2" s="1"/>
  <c r="I20" i="2"/>
  <c r="J20" i="2" s="1"/>
  <c r="E20" i="2"/>
  <c r="F20" i="2" s="1"/>
  <c r="G20" i="2" s="1"/>
  <c r="T20" i="2" s="1"/>
  <c r="R19" i="2"/>
  <c r="S19" i="2" s="1"/>
  <c r="O19" i="2"/>
  <c r="P19" i="2" s="1"/>
  <c r="L19" i="2"/>
  <c r="M19" i="2" s="1"/>
  <c r="I19" i="2"/>
  <c r="J19" i="2" s="1"/>
  <c r="E19" i="2"/>
  <c r="F19" i="2" s="1"/>
  <c r="G19" i="2" s="1"/>
  <c r="T19" i="2" s="1"/>
  <c r="R18" i="2"/>
  <c r="S18" i="2" s="1"/>
  <c r="O18" i="2"/>
  <c r="P18" i="2" s="1"/>
  <c r="L18" i="2"/>
  <c r="M18" i="2" s="1"/>
  <c r="I18" i="2"/>
  <c r="J18" i="2" s="1"/>
  <c r="E18" i="2"/>
  <c r="F18" i="2" s="1"/>
  <c r="G18" i="2" s="1"/>
  <c r="T18" i="2" s="1"/>
  <c r="R17" i="2"/>
  <c r="S17" i="2" s="1"/>
  <c r="O17" i="2"/>
  <c r="P17" i="2" s="1"/>
  <c r="L17" i="2"/>
  <c r="M17" i="2" s="1"/>
  <c r="I17" i="2"/>
  <c r="J17" i="2" s="1"/>
  <c r="E17" i="2"/>
  <c r="F17" i="2" s="1"/>
  <c r="G17" i="2" s="1"/>
  <c r="T17" i="2" s="1"/>
  <c r="R16" i="2"/>
  <c r="S16" i="2" s="1"/>
  <c r="O16" i="2"/>
  <c r="P16" i="2" s="1"/>
  <c r="L16" i="2"/>
  <c r="M16" i="2" s="1"/>
  <c r="I16" i="2"/>
  <c r="J16" i="2" s="1"/>
  <c r="E16" i="2"/>
  <c r="F16" i="2" s="1"/>
  <c r="G16" i="2" s="1"/>
  <c r="T16" i="2" s="1"/>
  <c r="R15" i="2"/>
  <c r="S15" i="2" s="1"/>
  <c r="O15" i="2"/>
  <c r="P15" i="2" s="1"/>
  <c r="L15" i="2"/>
  <c r="M15" i="2" s="1"/>
  <c r="I15" i="2"/>
  <c r="J15" i="2" s="1"/>
  <c r="E15" i="2"/>
  <c r="F15" i="2" s="1"/>
  <c r="G15" i="2" s="1"/>
  <c r="T15" i="2" s="1"/>
  <c r="R14" i="2"/>
  <c r="S14" i="2" s="1"/>
  <c r="O14" i="2"/>
  <c r="P14" i="2" s="1"/>
  <c r="L14" i="2"/>
  <c r="M14" i="2" s="1"/>
  <c r="I14" i="2"/>
  <c r="J14" i="2" s="1"/>
  <c r="E14" i="2"/>
  <c r="F14" i="2" s="1"/>
  <c r="G14" i="2" s="1"/>
  <c r="T14" i="2" s="1"/>
  <c r="R13" i="2"/>
  <c r="S13" i="2" s="1"/>
  <c r="O13" i="2"/>
  <c r="P13" i="2" s="1"/>
  <c r="L13" i="2"/>
  <c r="M13" i="2" s="1"/>
  <c r="I13" i="2"/>
  <c r="J13" i="2" s="1"/>
  <c r="E13" i="2"/>
  <c r="F13" i="2" s="1"/>
  <c r="G13" i="2" s="1"/>
  <c r="T13" i="2" s="1"/>
  <c r="R12" i="2"/>
  <c r="S12" i="2" s="1"/>
  <c r="O12" i="2"/>
  <c r="P12" i="2" s="1"/>
  <c r="L12" i="2"/>
  <c r="M12" i="2" s="1"/>
  <c r="I12" i="2"/>
  <c r="J12" i="2" s="1"/>
  <c r="E12" i="2"/>
  <c r="F12" i="2" s="1"/>
  <c r="G12" i="2" s="1"/>
  <c r="T12" i="2" s="1"/>
  <c r="R11" i="2"/>
  <c r="S11" i="2" s="1"/>
  <c r="O11" i="2"/>
  <c r="P11" i="2" s="1"/>
  <c r="L11" i="2"/>
  <c r="M11" i="2" s="1"/>
  <c r="I11" i="2"/>
  <c r="J11" i="2" s="1"/>
  <c r="E11" i="2"/>
  <c r="F11" i="2" s="1"/>
  <c r="G11" i="2" s="1"/>
  <c r="T11" i="2" s="1"/>
  <c r="R10" i="2"/>
  <c r="S10" i="2" s="1"/>
  <c r="O10" i="2"/>
  <c r="P10" i="2" s="1"/>
  <c r="L10" i="2"/>
  <c r="M10" i="2" s="1"/>
  <c r="I10" i="2"/>
  <c r="J10" i="2" s="1"/>
  <c r="E10" i="2"/>
  <c r="F10" i="2" s="1"/>
  <c r="G10" i="2" s="1"/>
  <c r="T10" i="2" s="1"/>
  <c r="R9" i="2"/>
  <c r="S9" i="2" s="1"/>
  <c r="O9" i="2"/>
  <c r="P9" i="2" s="1"/>
  <c r="L9" i="2"/>
  <c r="M9" i="2" s="1"/>
  <c r="I9" i="2"/>
  <c r="J9" i="2" s="1"/>
  <c r="E9" i="2"/>
  <c r="F9" i="2" s="1"/>
  <c r="G9" i="2" s="1"/>
  <c r="T9" i="2" s="1"/>
  <c r="R8" i="2"/>
  <c r="S8" i="2" s="1"/>
  <c r="O8" i="2"/>
  <c r="P8" i="2" s="1"/>
  <c r="L8" i="2"/>
  <c r="M8" i="2" s="1"/>
  <c r="I8" i="2"/>
  <c r="J8" i="2" s="1"/>
  <c r="E8" i="2"/>
  <c r="F8" i="2" s="1"/>
  <c r="G8" i="2" s="1"/>
  <c r="T8" i="2" s="1"/>
  <c r="R7" i="2"/>
  <c r="S7" i="2" s="1"/>
  <c r="O7" i="2"/>
  <c r="P7" i="2" s="1"/>
  <c r="L7" i="2"/>
  <c r="M7" i="2" s="1"/>
  <c r="I7" i="2"/>
  <c r="J7" i="2" s="1"/>
  <c r="E7" i="2"/>
  <c r="F7" i="2" s="1"/>
  <c r="G7" i="2" s="1"/>
  <c r="T7" i="2" s="1"/>
  <c r="R6" i="2"/>
  <c r="S6" i="2" s="1"/>
  <c r="O6" i="2"/>
  <c r="P6" i="2" s="1"/>
  <c r="L6" i="2"/>
  <c r="M6" i="2" s="1"/>
  <c r="I6" i="2"/>
  <c r="J6" i="2" s="1"/>
  <c r="E6" i="2"/>
  <c r="F6" i="2" s="1"/>
  <c r="G6" i="2" s="1"/>
  <c r="T6" i="2" s="1"/>
  <c r="R5" i="2"/>
  <c r="S5" i="2" s="1"/>
  <c r="O5" i="2"/>
  <c r="P5" i="2" s="1"/>
  <c r="L5" i="2"/>
  <c r="M5" i="2" s="1"/>
  <c r="I5" i="2"/>
  <c r="J5" i="2" s="1"/>
  <c r="E5" i="2"/>
  <c r="F5" i="2" s="1"/>
  <c r="G5" i="2" s="1"/>
  <c r="T5" i="2" s="1"/>
  <c r="R4" i="2"/>
  <c r="S4" i="2" s="1"/>
  <c r="O4" i="2"/>
  <c r="P4" i="2" s="1"/>
  <c r="L4" i="2"/>
  <c r="M4" i="2" s="1"/>
  <c r="I4" i="2"/>
  <c r="J4" i="2" s="1"/>
  <c r="E4" i="2"/>
  <c r="F4" i="2" s="1"/>
  <c r="G4" i="2" s="1"/>
  <c r="T4" i="2" s="1"/>
  <c r="S56" i="1" l="1"/>
  <c r="T56" i="1" s="1"/>
  <c r="S55" i="1"/>
  <c r="T55" i="1" s="1"/>
  <c r="S54" i="1"/>
  <c r="T54" i="1" s="1"/>
  <c r="S53" i="1"/>
  <c r="T53" i="1" s="1"/>
  <c r="S52" i="1"/>
  <c r="T52" i="1" s="1"/>
  <c r="S51" i="1"/>
  <c r="T51" i="1" s="1"/>
  <c r="S50" i="1"/>
  <c r="T50" i="1" s="1"/>
  <c r="S49" i="1"/>
  <c r="T49" i="1" s="1"/>
  <c r="S48" i="1"/>
  <c r="T48" i="1" s="1"/>
  <c r="S47" i="1"/>
  <c r="T47" i="1" s="1"/>
  <c r="S46" i="1"/>
  <c r="T46" i="1" s="1"/>
  <c r="S45" i="1"/>
  <c r="T45" i="1" s="1"/>
  <c r="S44" i="1"/>
  <c r="T44" i="1" s="1"/>
  <c r="S43" i="1"/>
  <c r="T43" i="1" s="1"/>
  <c r="S42" i="1"/>
  <c r="T42" i="1" s="1"/>
  <c r="S41" i="1"/>
  <c r="T41" i="1" s="1"/>
  <c r="S40" i="1"/>
  <c r="T40" i="1" s="1"/>
  <c r="S39" i="1"/>
  <c r="T39" i="1" s="1"/>
  <c r="S38" i="1"/>
  <c r="T38" i="1" s="1"/>
  <c r="S37" i="1"/>
  <c r="T37" i="1" s="1"/>
  <c r="S36" i="1"/>
  <c r="T36" i="1" s="1"/>
  <c r="S35" i="1"/>
  <c r="T35" i="1" s="1"/>
  <c r="S34" i="1"/>
  <c r="T34" i="1" s="1"/>
  <c r="S33" i="1"/>
  <c r="T33" i="1" s="1"/>
  <c r="S32" i="1"/>
  <c r="T32" i="1" s="1"/>
  <c r="S31" i="1"/>
  <c r="T31" i="1" s="1"/>
  <c r="S30" i="1"/>
  <c r="T30" i="1" s="1"/>
  <c r="S29" i="1"/>
  <c r="T29" i="1" s="1"/>
  <c r="S28" i="1"/>
  <c r="T28" i="1" s="1"/>
  <c r="S27" i="1"/>
  <c r="T27" i="1" s="1"/>
  <c r="S26" i="1"/>
  <c r="T26" i="1" s="1"/>
  <c r="S25" i="1"/>
  <c r="T25" i="1" s="1"/>
  <c r="S24" i="1"/>
  <c r="T24" i="1" s="1"/>
  <c r="S23" i="1"/>
  <c r="T23" i="1" s="1"/>
  <c r="S22" i="1"/>
  <c r="T22" i="1" s="1"/>
  <c r="S21" i="1"/>
  <c r="T21" i="1" s="1"/>
  <c r="S20" i="1"/>
  <c r="T20" i="1" s="1"/>
  <c r="S19" i="1"/>
  <c r="T19" i="1" s="1"/>
  <c r="S18" i="1"/>
  <c r="T18" i="1" s="1"/>
  <c r="S17" i="1"/>
  <c r="T17" i="1" s="1"/>
  <c r="S16" i="1"/>
  <c r="T16" i="1" s="1"/>
  <c r="S15" i="1"/>
  <c r="T15" i="1" s="1"/>
  <c r="S14" i="1"/>
  <c r="T14" i="1" s="1"/>
  <c r="S13" i="1"/>
  <c r="T13" i="1" s="1"/>
  <c r="S12" i="1"/>
  <c r="T12" i="1" s="1"/>
  <c r="S11" i="1"/>
  <c r="T11" i="1" s="1"/>
  <c r="S10" i="1"/>
  <c r="T10" i="1" s="1"/>
  <c r="S9" i="1"/>
  <c r="T9" i="1" s="1"/>
  <c r="S8" i="1"/>
  <c r="T8" i="1" s="1"/>
  <c r="S7" i="1"/>
  <c r="T7" i="1" s="1"/>
  <c r="S6" i="1"/>
  <c r="T6" i="1" s="1"/>
  <c r="S5" i="1"/>
  <c r="T5" i="1" s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P56" i="1"/>
  <c r="Q56" i="1" s="1"/>
  <c r="P55" i="1"/>
  <c r="Q55" i="1" s="1"/>
  <c r="P54" i="1"/>
  <c r="Q54" i="1" s="1"/>
  <c r="P53" i="1"/>
  <c r="Q53" i="1" s="1"/>
  <c r="P52" i="1"/>
  <c r="Q52" i="1" s="1"/>
  <c r="P51" i="1"/>
  <c r="Q51" i="1" s="1"/>
  <c r="P50" i="1"/>
  <c r="Q50" i="1" s="1"/>
  <c r="P49" i="1"/>
  <c r="Q49" i="1" s="1"/>
  <c r="P48" i="1"/>
  <c r="Q48" i="1" s="1"/>
  <c r="P47" i="1"/>
  <c r="Q47" i="1" s="1"/>
  <c r="P46" i="1"/>
  <c r="Q46" i="1" s="1"/>
  <c r="P45" i="1"/>
  <c r="Q45" i="1" s="1"/>
  <c r="P44" i="1"/>
  <c r="Q44" i="1" s="1"/>
  <c r="P43" i="1"/>
  <c r="Q43" i="1" s="1"/>
  <c r="P42" i="1"/>
  <c r="Q42" i="1" s="1"/>
  <c r="P41" i="1"/>
  <c r="Q41" i="1" s="1"/>
  <c r="P40" i="1"/>
  <c r="Q40" i="1" s="1"/>
  <c r="P39" i="1"/>
  <c r="Q39" i="1" s="1"/>
  <c r="P38" i="1"/>
  <c r="Q38" i="1" s="1"/>
  <c r="P37" i="1"/>
  <c r="Q37" i="1" s="1"/>
  <c r="P36" i="1"/>
  <c r="Q36" i="1" s="1"/>
  <c r="P35" i="1"/>
  <c r="Q35" i="1" s="1"/>
  <c r="P34" i="1"/>
  <c r="Q34" i="1" s="1"/>
  <c r="P33" i="1"/>
  <c r="Q33" i="1" s="1"/>
  <c r="P32" i="1"/>
  <c r="Q32" i="1" s="1"/>
  <c r="P31" i="1"/>
  <c r="Q31" i="1" s="1"/>
  <c r="P30" i="1"/>
  <c r="Q30" i="1" s="1"/>
  <c r="P29" i="1"/>
  <c r="Q29" i="1" s="1"/>
  <c r="P28" i="1"/>
  <c r="Q28" i="1" s="1"/>
  <c r="P27" i="1"/>
  <c r="Q27" i="1" s="1"/>
  <c r="P26" i="1"/>
  <c r="Q26" i="1" s="1"/>
  <c r="P25" i="1"/>
  <c r="Q25" i="1" s="1"/>
  <c r="P24" i="1"/>
  <c r="Q24" i="1" s="1"/>
  <c r="P23" i="1"/>
  <c r="Q23" i="1" s="1"/>
  <c r="P22" i="1"/>
  <c r="Q22" i="1" s="1"/>
  <c r="P21" i="1"/>
  <c r="Q21" i="1" s="1"/>
  <c r="P20" i="1"/>
  <c r="Q20" i="1" s="1"/>
  <c r="P19" i="1"/>
  <c r="Q19" i="1" s="1"/>
  <c r="P18" i="1"/>
  <c r="Q18" i="1" s="1"/>
  <c r="P17" i="1"/>
  <c r="Q17" i="1" s="1"/>
  <c r="P16" i="1"/>
  <c r="Q16" i="1" s="1"/>
  <c r="P15" i="1"/>
  <c r="Q15" i="1" s="1"/>
  <c r="P14" i="1"/>
  <c r="Q14" i="1" s="1"/>
  <c r="P13" i="1"/>
  <c r="Q13" i="1" s="1"/>
  <c r="P12" i="1"/>
  <c r="Q12" i="1" s="1"/>
  <c r="P11" i="1"/>
  <c r="Q11" i="1" s="1"/>
  <c r="P10" i="1"/>
  <c r="Q10" i="1" s="1"/>
  <c r="P9" i="1"/>
  <c r="Q9" i="1" s="1"/>
  <c r="P8" i="1"/>
  <c r="Q8" i="1" s="1"/>
  <c r="P7" i="1"/>
  <c r="Q7" i="1" s="1"/>
  <c r="P6" i="1"/>
  <c r="Q6" i="1" s="1"/>
  <c r="P5" i="1"/>
  <c r="Q5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I5" i="1"/>
  <c r="J5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F38" i="1"/>
  <c r="G38" i="1" s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C56" i="1"/>
  <c r="D56" i="1" s="1"/>
  <c r="C55" i="1"/>
  <c r="D55" i="1" s="1"/>
  <c r="C54" i="1"/>
  <c r="D54" i="1" s="1"/>
  <c r="C53" i="1"/>
  <c r="D53" i="1" s="1"/>
  <c r="C52" i="1"/>
  <c r="D52" i="1" s="1"/>
  <c r="C51" i="1"/>
  <c r="D51" i="1" s="1"/>
  <c r="C50" i="1"/>
  <c r="D50" i="1" s="1"/>
  <c r="C49" i="1"/>
  <c r="D49" i="1" s="1"/>
  <c r="C48" i="1"/>
  <c r="D48" i="1" s="1"/>
  <c r="C47" i="1"/>
  <c r="D47" i="1" s="1"/>
  <c r="C46" i="1"/>
  <c r="D46" i="1" s="1"/>
  <c r="C45" i="1"/>
  <c r="D45" i="1" s="1"/>
  <c r="C44" i="1"/>
  <c r="D44" i="1" s="1"/>
  <c r="C43" i="1"/>
  <c r="D43" i="1" s="1"/>
  <c r="C42" i="1"/>
  <c r="D42" i="1" s="1"/>
  <c r="C41" i="1"/>
  <c r="D41" i="1" s="1"/>
  <c r="C40" i="1"/>
  <c r="D40" i="1" s="1"/>
  <c r="C39" i="1"/>
  <c r="D39" i="1" s="1"/>
  <c r="C38" i="1"/>
  <c r="D38" i="1" s="1"/>
  <c r="C37" i="1"/>
  <c r="D37" i="1" s="1"/>
  <c r="C36" i="1"/>
  <c r="D36" i="1" s="1"/>
  <c r="C35" i="1"/>
  <c r="D35" i="1" s="1"/>
  <c r="C34" i="1"/>
  <c r="D34" i="1" s="1"/>
  <c r="C33" i="1"/>
  <c r="D33" i="1" s="1"/>
  <c r="C32" i="1"/>
  <c r="D32" i="1" s="1"/>
  <c r="C31" i="1"/>
  <c r="D31" i="1" s="1"/>
  <c r="C30" i="1"/>
  <c r="D30" i="1" s="1"/>
  <c r="C29" i="1"/>
  <c r="D29" i="1" s="1"/>
  <c r="C28" i="1"/>
  <c r="D28" i="1" s="1"/>
  <c r="C27" i="1"/>
  <c r="D27" i="1" s="1"/>
  <c r="C26" i="1"/>
  <c r="D26" i="1" s="1"/>
  <c r="C25" i="1"/>
  <c r="D25" i="1" s="1"/>
  <c r="C24" i="1"/>
  <c r="D24" i="1" s="1"/>
  <c r="C23" i="1"/>
  <c r="D23" i="1" s="1"/>
  <c r="C22" i="1"/>
  <c r="D22" i="1" s="1"/>
  <c r="C21" i="1"/>
  <c r="D21" i="1" s="1"/>
  <c r="C20" i="1"/>
  <c r="D20" i="1" s="1"/>
  <c r="C19" i="1"/>
  <c r="D19" i="1" s="1"/>
  <c r="C18" i="1"/>
  <c r="D18" i="1" s="1"/>
  <c r="C17" i="1"/>
  <c r="D17" i="1" s="1"/>
  <c r="C16" i="1"/>
  <c r="D16" i="1" s="1"/>
  <c r="C15" i="1"/>
  <c r="D15" i="1" s="1"/>
  <c r="C14" i="1"/>
  <c r="D14" i="1" s="1"/>
  <c r="C13" i="1"/>
  <c r="D13" i="1" s="1"/>
  <c r="C12" i="1"/>
  <c r="D12" i="1" s="1"/>
  <c r="C11" i="1"/>
  <c r="D11" i="1" s="1"/>
  <c r="C10" i="1"/>
  <c r="D10" i="1" s="1"/>
  <c r="C9" i="1"/>
  <c r="D9" i="1" s="1"/>
  <c r="C8" i="1"/>
  <c r="D8" i="1" s="1"/>
  <c r="C7" i="1"/>
  <c r="D7" i="1" s="1"/>
  <c r="C6" i="1"/>
  <c r="D6" i="1" s="1"/>
  <c r="C5" i="1"/>
  <c r="D5" i="1" s="1"/>
  <c r="S4" i="1"/>
  <c r="T4" i="1" s="1"/>
  <c r="O4" i="1"/>
  <c r="P4" i="1" s="1"/>
  <c r="Q4" i="1" s="1"/>
  <c r="I4" i="1"/>
  <c r="J4" i="1" s="1"/>
  <c r="F4" i="1"/>
  <c r="G4" i="1" s="1"/>
  <c r="C4" i="1"/>
  <c r="D4" i="1" s="1"/>
  <c r="U4" i="1" l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</calcChain>
</file>

<file path=xl/sharedStrings.xml><?xml version="1.0" encoding="utf-8"?>
<sst xmlns="http://schemas.openxmlformats.org/spreadsheetml/2006/main" count="146" uniqueCount="75">
  <si>
    <t>Aca-ac, Sarah Jane</t>
  </si>
  <si>
    <t>Ala, Norolain</t>
  </si>
  <si>
    <t>Alimar, Aishani</t>
  </si>
  <si>
    <t>Amintao, Jalida</t>
  </si>
  <si>
    <t>Andales, Precilindo</t>
  </si>
  <si>
    <t>Alinor, Norfaisah</t>
  </si>
  <si>
    <t>Araneta, Maria Katrina</t>
  </si>
  <si>
    <t>Arimao, Arifah Jamelah</t>
  </si>
  <si>
    <t>Asama, Nur-faisah</t>
  </si>
  <si>
    <t>Asama, Norlailah</t>
  </si>
  <si>
    <t>Bacat, Aisha</t>
  </si>
  <si>
    <t xml:space="preserve">Barili, Romeo Jr. </t>
  </si>
  <si>
    <t>Basco, Chrizelle</t>
  </si>
  <si>
    <t>Batua, Norhanan</t>
  </si>
  <si>
    <t>Bongcarawan, Norlailah</t>
  </si>
  <si>
    <t>Busano, Shiela</t>
  </si>
  <si>
    <t>Canono, Ena Katherine</t>
  </si>
  <si>
    <t>Capili, Cyril</t>
  </si>
  <si>
    <t>Denopol, Arvie</t>
  </si>
  <si>
    <t>Hortilano, Joellen</t>
  </si>
  <si>
    <t>Labang, Josh</t>
  </si>
  <si>
    <t>Lacia, Nicole Shane</t>
  </si>
  <si>
    <t>Lara, Cheiny</t>
  </si>
  <si>
    <t>Macadaag, Anairah</t>
  </si>
  <si>
    <t>Malongo, Lorie May</t>
  </si>
  <si>
    <t>Mambuay, Fatmah Sohra</t>
  </si>
  <si>
    <t>Mampao, Rufaidah</t>
  </si>
  <si>
    <t>Manalang, Clifford</t>
  </si>
  <si>
    <t>Manata, Nicole Rose</t>
  </si>
  <si>
    <t>Maquiling, Paul Clifford</t>
  </si>
  <si>
    <t>Maquiling, Plinkey cleo</t>
  </si>
  <si>
    <t>Obando, Ma. Christine Mae</t>
  </si>
  <si>
    <t>Oliveros, Ulyssa</t>
  </si>
  <si>
    <t>Osop, Fatyn Sahara</t>
  </si>
  <si>
    <t>Panis, Lord Gena</t>
  </si>
  <si>
    <t>Puyod, Lady Myrth</t>
  </si>
  <si>
    <t>Recopelacion, Janphil</t>
  </si>
  <si>
    <t>Romapa, Racma</t>
  </si>
  <si>
    <t>Sa-aban, Najmah</t>
  </si>
  <si>
    <t>Salgado, Trisha Ann</t>
  </si>
  <si>
    <t>Salic, Norhaya</t>
  </si>
  <si>
    <t>Saumay, Ashrifa</t>
  </si>
  <si>
    <t>Solaiman, Asnima</t>
  </si>
  <si>
    <t>Tomada, Tarquin</t>
  </si>
  <si>
    <t>Uy, Naoimi Christy</t>
  </si>
  <si>
    <t>Villapuz, Razel</t>
  </si>
  <si>
    <t>Bandiola, Maricar</t>
  </si>
  <si>
    <t>Nasala, Queency</t>
  </si>
  <si>
    <t>Padillo, Jessa</t>
  </si>
  <si>
    <t>Desierto, Joanne</t>
  </si>
  <si>
    <t>Bernadez, Jonaflor</t>
  </si>
  <si>
    <t>Estolano, Melinde</t>
  </si>
  <si>
    <t>Oral</t>
  </si>
  <si>
    <t>Q1</t>
  </si>
  <si>
    <t>Q2</t>
  </si>
  <si>
    <t>Q3</t>
  </si>
  <si>
    <t>Q4</t>
  </si>
  <si>
    <t>T-Q</t>
  </si>
  <si>
    <t>%</t>
  </si>
  <si>
    <t>*.30</t>
  </si>
  <si>
    <t>*.15</t>
  </si>
  <si>
    <t>*.10</t>
  </si>
  <si>
    <t>*.5</t>
  </si>
  <si>
    <t>Exam</t>
  </si>
  <si>
    <t>*.40</t>
  </si>
  <si>
    <t>Grade</t>
  </si>
  <si>
    <t>Total</t>
  </si>
  <si>
    <t>Ave.</t>
  </si>
  <si>
    <t>*.05</t>
  </si>
  <si>
    <t>Quizzes</t>
  </si>
  <si>
    <t>Oral Participation</t>
  </si>
  <si>
    <t>Assignment</t>
  </si>
  <si>
    <t>Attendance</t>
  </si>
  <si>
    <t>Nursing Informatics Midterm Grade</t>
  </si>
  <si>
    <t>Nursing Informatics Prelim Grade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</si>
</sst>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Bernard MT Condensed"/>
      <family val="1"/>
    </font>
    <font>
      <sz val="24"/>
      <color theme="1"/>
      <name val="Bernard MT Condensed"/>
      <family val="1"/>
    </font>
  </fonts>
  <fills count="1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9" borderId="1" xfId="0" applyFill="1" applyBorder="1"/>
    <xf numFmtId="0" fontId="2" fillId="8" borderId="2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0" borderId="0" xfId="0" applyAlignment="1"/>
    <xf numFmtId="0" fontId="0" fillId="10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1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3" fillId="9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10" borderId="2" xfId="0" applyFont="1" applyFill="1" applyBorder="1" applyAlignment="1">
      <alignment horizontal="center"/>
    </xf>
    <xf numFmtId="0" fontId="1" fillId="10" borderId="3" xfId="0" applyFont="1" applyFill="1" applyBorder="1" applyAlignment="1">
      <alignment horizontal="center"/>
    </xf>
    <xf numFmtId="0" fontId="1" fillId="10" borderId="4" xfId="0" applyFont="1" applyFill="1" applyBorder="1" applyAlignment="1">
      <alignment horizontal="center"/>
    </xf>
    <xf numFmtId="0" fontId="1" fillId="11" borderId="2" xfId="0" applyFont="1" applyFill="1" applyBorder="1" applyAlignment="1">
      <alignment horizontal="center"/>
    </xf>
    <xf numFmtId="0" fontId="1" fillId="11" borderId="3" xfId="0" applyFont="1" applyFill="1" applyBorder="1" applyAlignment="1">
      <alignment horizontal="center"/>
    </xf>
    <xf numFmtId="0" fontId="1" fillId="11" borderId="4" xfId="0" applyFont="1" applyFill="1" applyBorder="1" applyAlignment="1">
      <alignment horizontal="center"/>
    </xf>
    <xf numFmtId="0" fontId="1" fillId="12" borderId="2" xfId="0" applyFont="1" applyFill="1" applyBorder="1" applyAlignment="1">
      <alignment horizontal="center"/>
    </xf>
    <xf numFmtId="0" fontId="1" fillId="12" borderId="3" xfId="0" applyFont="1" applyFill="1" applyBorder="1" applyAlignment="1">
      <alignment horizontal="center"/>
    </xf>
    <xf numFmtId="0" fontId="1" fillId="12" borderId="4" xfId="0" applyFont="1" applyFill="1" applyBorder="1" applyAlignment="1">
      <alignment horizontal="center"/>
    </xf>
    <xf numFmtId="0" fontId="1" fillId="15" borderId="2" xfId="0" applyFont="1" applyFill="1" applyBorder="1" applyAlignment="1">
      <alignment horizontal="center"/>
    </xf>
    <xf numFmtId="0" fontId="1" fillId="15" borderId="3" xfId="0" applyFont="1" applyFill="1" applyBorder="1" applyAlignment="1">
      <alignment horizontal="center"/>
    </xf>
    <xf numFmtId="0" fontId="1" fillId="15" borderId="4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14" borderId="2" xfId="0" applyFont="1" applyFill="1" applyBorder="1" applyAlignment="1">
      <alignment horizontal="center"/>
    </xf>
    <xf numFmtId="0" fontId="1" fillId="14" borderId="3" xfId="0" applyFont="1" applyFill="1" applyBorder="1" applyAlignment="1">
      <alignment horizontal="center"/>
    </xf>
    <xf numFmtId="0" fontId="1" fillId="14" borderId="4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447675</xdr:colOff>
      <xdr:row>0</xdr:row>
      <xdr:rowOff>66675</xdr:rowOff>
    </xdr:from>
    <xdr:to>
      <xdr:col>5</xdr:col>
      <xdr:colOff>142875</xdr:colOff>
      <xdr:row>0</xdr:row>
      <xdr:rowOff>906198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76625" y="66675"/>
          <a:ext cx="904875" cy="839523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476250</xdr:colOff>
      <xdr:row>0</xdr:row>
      <xdr:rowOff>142875</xdr:rowOff>
    </xdr:from>
    <xdr:to>
      <xdr:col>6</xdr:col>
      <xdr:colOff>66675</xdr:colOff>
      <xdr:row>0</xdr:row>
      <xdr:rowOff>894027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4325" y="142875"/>
          <a:ext cx="809625" cy="751152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7"/>
  <sheetViews>
    <sheetView tabSelected="1" workbookViewId="0">
      <selection sqref="A1:U1"/>
    </sheetView>
  </sheetViews>
  <sheetFormatPr defaultRowHeight="15" x14ac:dyDescent="0.25"/>
  <cols>
    <col min="1" max="1" width="27.85546875" customWidth="1"/>
    <col min="2" max="2" width="8.85546875" customWidth="1"/>
    <col min="3" max="3" width="8.7109375" customWidth="1"/>
    <col min="4" max="4" width="9.42578125" customWidth="1"/>
    <col min="5" max="5" width="8.7109375" customWidth="1"/>
    <col min="6" max="6" width="9.140625" customWidth="1"/>
    <col min="7" max="7" width="9.28515625" customWidth="1"/>
    <col min="8" max="9" width="8.85546875" customWidth="1"/>
    <col min="10" max="10" width="7" customWidth="1"/>
    <col min="11" max="11" width="6.7109375" customWidth="1"/>
    <col min="12" max="12" width="5.42578125" customWidth="1"/>
    <col min="13" max="13" width="5.28515625" customWidth="1"/>
    <col min="14" max="14" width="5.42578125" customWidth="1"/>
    <col min="15" max="15" width="5.7109375" customWidth="1"/>
    <col min="16" max="16" width="6" customWidth="1"/>
    <col min="17" max="17" width="8.85546875" customWidth="1"/>
    <col min="18" max="18" width="5.28515625" customWidth="1"/>
    <col min="19" max="19" width="13.140625" customWidth="1"/>
    <col min="20" max="21" width="11.28515625" customWidth="1"/>
  </cols>
  <sheetData>
    <row r="1" spans="1:23" ht="72.75" customHeight="1" x14ac:dyDescent="0.25">
      <c r="A1" s="16" t="s">
        <v>74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7"/>
      <c r="W1" s="7"/>
    </row>
    <row r="2" spans="1:23" x14ac:dyDescent="0.25">
      <c r="A2" s="3"/>
      <c r="B2" s="38" t="s">
        <v>52</v>
      </c>
      <c r="C2" s="39"/>
      <c r="D2" s="40"/>
      <c r="E2" s="41" t="s">
        <v>71</v>
      </c>
      <c r="F2" s="42"/>
      <c r="G2" s="43"/>
      <c r="H2" s="44" t="s">
        <v>72</v>
      </c>
      <c r="I2" s="45"/>
      <c r="J2" s="46"/>
      <c r="K2" s="47" t="s">
        <v>69</v>
      </c>
      <c r="L2" s="48"/>
      <c r="M2" s="48"/>
      <c r="N2" s="48"/>
      <c r="O2" s="48"/>
      <c r="P2" s="48"/>
      <c r="Q2" s="49"/>
      <c r="R2" s="50" t="s">
        <v>63</v>
      </c>
      <c r="S2" s="51"/>
      <c r="T2" s="52"/>
      <c r="U2" s="15" t="s">
        <v>65</v>
      </c>
    </row>
    <row r="3" spans="1:23" x14ac:dyDescent="0.25">
      <c r="A3" s="3"/>
      <c r="B3" s="10"/>
      <c r="C3" s="10" t="s">
        <v>58</v>
      </c>
      <c r="D3" s="10" t="s">
        <v>61</v>
      </c>
      <c r="E3" s="9"/>
      <c r="F3" s="9" t="s">
        <v>58</v>
      </c>
      <c r="G3" s="9" t="s">
        <v>60</v>
      </c>
      <c r="H3" s="11"/>
      <c r="I3" s="11" t="s">
        <v>58</v>
      </c>
      <c r="J3" s="11" t="s">
        <v>62</v>
      </c>
      <c r="K3" s="12" t="s">
        <v>53</v>
      </c>
      <c r="L3" s="12" t="s">
        <v>54</v>
      </c>
      <c r="M3" s="12" t="s">
        <v>55</v>
      </c>
      <c r="N3" s="12" t="s">
        <v>56</v>
      </c>
      <c r="O3" s="12" t="s">
        <v>57</v>
      </c>
      <c r="P3" s="12" t="s">
        <v>58</v>
      </c>
      <c r="Q3" s="12" t="s">
        <v>59</v>
      </c>
      <c r="R3" s="13"/>
      <c r="S3" s="13" t="s">
        <v>58</v>
      </c>
      <c r="T3" s="13" t="s">
        <v>64</v>
      </c>
      <c r="U3" s="15"/>
    </row>
    <row r="4" spans="1:23" x14ac:dyDescent="0.25">
      <c r="A4" s="3"/>
      <c r="B4" s="10">
        <v>15</v>
      </c>
      <c r="C4" s="10">
        <f t="shared" ref="C4:C35" si="0">B4/15*80+20</f>
        <v>100</v>
      </c>
      <c r="D4" s="10">
        <f t="shared" ref="D4:D35" si="1">C4*0.1</f>
        <v>10</v>
      </c>
      <c r="E4" s="9">
        <v>10</v>
      </c>
      <c r="F4" s="9">
        <f t="shared" ref="F4:F35" si="2">E4/10*80+20</f>
        <v>100</v>
      </c>
      <c r="G4" s="9">
        <f t="shared" ref="G4:G35" si="3">F4*0.15</f>
        <v>15</v>
      </c>
      <c r="H4" s="11">
        <v>3</v>
      </c>
      <c r="I4" s="11">
        <f t="shared" ref="I4:I35" si="4">H4/3*80+20</f>
        <v>100</v>
      </c>
      <c r="J4" s="11">
        <f t="shared" ref="J4:J35" si="5">I4*0.05</f>
        <v>5</v>
      </c>
      <c r="K4" s="12">
        <v>10</v>
      </c>
      <c r="L4" s="12">
        <v>10</v>
      </c>
      <c r="M4" s="12">
        <v>10</v>
      </c>
      <c r="N4" s="12">
        <v>20</v>
      </c>
      <c r="O4" s="12">
        <f t="shared" ref="O4:O35" si="6">K4+L4+M4+N4</f>
        <v>50</v>
      </c>
      <c r="P4" s="12">
        <f t="shared" ref="P4:P35" si="7">O4/50*80+20</f>
        <v>100</v>
      </c>
      <c r="Q4" s="12">
        <f t="shared" ref="Q4:Q35" si="8">P4*0.3</f>
        <v>30</v>
      </c>
      <c r="R4" s="13">
        <v>55</v>
      </c>
      <c r="S4" s="13">
        <f t="shared" ref="S4:S35" si="9">R4/55*80+20</f>
        <v>100</v>
      </c>
      <c r="T4" s="13">
        <f t="shared" ref="T4:T35" si="10">S4*0.4</f>
        <v>40</v>
      </c>
      <c r="U4" s="15">
        <f t="shared" ref="U4:U35" si="11">T4+Q4+J4+G4+D4</f>
        <v>100</v>
      </c>
    </row>
    <row r="5" spans="1:23" x14ac:dyDescent="0.25">
      <c r="A5" s="3" t="s">
        <v>0</v>
      </c>
      <c r="B5" s="10">
        <v>15</v>
      </c>
      <c r="C5" s="10">
        <f t="shared" si="0"/>
        <v>100</v>
      </c>
      <c r="D5" s="10">
        <f t="shared" si="1"/>
        <v>10</v>
      </c>
      <c r="E5" s="9">
        <v>10</v>
      </c>
      <c r="F5" s="9">
        <f t="shared" si="2"/>
        <v>100</v>
      </c>
      <c r="G5" s="9">
        <f t="shared" si="3"/>
        <v>15</v>
      </c>
      <c r="H5" s="11">
        <v>3</v>
      </c>
      <c r="I5" s="11">
        <f t="shared" si="4"/>
        <v>100</v>
      </c>
      <c r="J5" s="11">
        <f t="shared" si="5"/>
        <v>5</v>
      </c>
      <c r="K5" s="12">
        <v>10</v>
      </c>
      <c r="L5" s="12">
        <v>10</v>
      </c>
      <c r="M5" s="12">
        <v>6</v>
      </c>
      <c r="N5" s="12">
        <v>13</v>
      </c>
      <c r="O5" s="12">
        <f t="shared" si="6"/>
        <v>39</v>
      </c>
      <c r="P5" s="12">
        <f t="shared" si="7"/>
        <v>82.4</v>
      </c>
      <c r="Q5" s="12">
        <f t="shared" si="8"/>
        <v>24.720000000000002</v>
      </c>
      <c r="R5" s="13">
        <v>27</v>
      </c>
      <c r="S5" s="13">
        <f t="shared" si="9"/>
        <v>59.272727272727273</v>
      </c>
      <c r="T5" s="13">
        <f t="shared" si="10"/>
        <v>23.709090909090911</v>
      </c>
      <c r="U5" s="15">
        <f t="shared" si="11"/>
        <v>78.429090909090917</v>
      </c>
    </row>
    <row r="6" spans="1:23" x14ac:dyDescent="0.25">
      <c r="A6" s="3" t="s">
        <v>1</v>
      </c>
      <c r="B6" s="10">
        <v>15</v>
      </c>
      <c r="C6" s="10">
        <f t="shared" si="0"/>
        <v>100</v>
      </c>
      <c r="D6" s="10">
        <f t="shared" si="1"/>
        <v>10</v>
      </c>
      <c r="E6" s="9">
        <v>10</v>
      </c>
      <c r="F6" s="9">
        <f t="shared" si="2"/>
        <v>100</v>
      </c>
      <c r="G6" s="9">
        <f t="shared" si="3"/>
        <v>15</v>
      </c>
      <c r="H6" s="11">
        <v>3</v>
      </c>
      <c r="I6" s="11">
        <f t="shared" si="4"/>
        <v>100</v>
      </c>
      <c r="J6" s="11">
        <f t="shared" si="5"/>
        <v>5</v>
      </c>
      <c r="K6" s="12">
        <v>10</v>
      </c>
      <c r="L6" s="12">
        <v>10</v>
      </c>
      <c r="M6" s="12">
        <v>7</v>
      </c>
      <c r="N6" s="12">
        <v>16</v>
      </c>
      <c r="O6" s="12">
        <f t="shared" si="6"/>
        <v>43</v>
      </c>
      <c r="P6" s="12">
        <f t="shared" si="7"/>
        <v>88.8</v>
      </c>
      <c r="Q6" s="12">
        <f t="shared" si="8"/>
        <v>26.639999999999997</v>
      </c>
      <c r="R6" s="13">
        <v>37</v>
      </c>
      <c r="S6" s="13">
        <f t="shared" si="9"/>
        <v>73.818181818181813</v>
      </c>
      <c r="T6" s="13">
        <f t="shared" si="10"/>
        <v>29.527272727272727</v>
      </c>
      <c r="U6" s="15">
        <f t="shared" si="11"/>
        <v>86.167272727272717</v>
      </c>
    </row>
    <row r="7" spans="1:23" x14ac:dyDescent="0.25">
      <c r="A7" s="3" t="s">
        <v>2</v>
      </c>
      <c r="B7" s="10">
        <v>15</v>
      </c>
      <c r="C7" s="10">
        <f t="shared" si="0"/>
        <v>100</v>
      </c>
      <c r="D7" s="10">
        <f t="shared" si="1"/>
        <v>10</v>
      </c>
      <c r="E7" s="9">
        <v>10</v>
      </c>
      <c r="F7" s="9">
        <f t="shared" si="2"/>
        <v>100</v>
      </c>
      <c r="G7" s="9">
        <f t="shared" si="3"/>
        <v>15</v>
      </c>
      <c r="H7" s="11">
        <v>3</v>
      </c>
      <c r="I7" s="11">
        <f t="shared" si="4"/>
        <v>100</v>
      </c>
      <c r="J7" s="11">
        <f t="shared" si="5"/>
        <v>5</v>
      </c>
      <c r="K7" s="12">
        <v>10</v>
      </c>
      <c r="L7" s="12">
        <v>10</v>
      </c>
      <c r="M7" s="12">
        <v>3</v>
      </c>
      <c r="N7" s="12">
        <v>8</v>
      </c>
      <c r="O7" s="12">
        <f t="shared" si="6"/>
        <v>31</v>
      </c>
      <c r="P7" s="12">
        <f t="shared" si="7"/>
        <v>69.599999999999994</v>
      </c>
      <c r="Q7" s="12">
        <f t="shared" si="8"/>
        <v>20.88</v>
      </c>
      <c r="R7" s="13">
        <v>33</v>
      </c>
      <c r="S7" s="13">
        <f t="shared" si="9"/>
        <v>68</v>
      </c>
      <c r="T7" s="13">
        <f t="shared" si="10"/>
        <v>27.200000000000003</v>
      </c>
      <c r="U7" s="15">
        <f t="shared" si="11"/>
        <v>78.08</v>
      </c>
    </row>
    <row r="8" spans="1:23" x14ac:dyDescent="0.25">
      <c r="A8" s="3" t="s">
        <v>5</v>
      </c>
      <c r="B8" s="10">
        <v>15</v>
      </c>
      <c r="C8" s="10">
        <f t="shared" si="0"/>
        <v>100</v>
      </c>
      <c r="D8" s="10">
        <f t="shared" si="1"/>
        <v>10</v>
      </c>
      <c r="E8" s="9">
        <v>10</v>
      </c>
      <c r="F8" s="9">
        <f t="shared" si="2"/>
        <v>100</v>
      </c>
      <c r="G8" s="9">
        <f t="shared" si="3"/>
        <v>15</v>
      </c>
      <c r="H8" s="11">
        <v>3</v>
      </c>
      <c r="I8" s="11">
        <f t="shared" si="4"/>
        <v>100</v>
      </c>
      <c r="J8" s="11">
        <f t="shared" si="5"/>
        <v>5</v>
      </c>
      <c r="K8" s="12">
        <v>10</v>
      </c>
      <c r="L8" s="12"/>
      <c r="M8" s="12">
        <v>8</v>
      </c>
      <c r="N8" s="12">
        <v>19</v>
      </c>
      <c r="O8" s="12">
        <f t="shared" si="6"/>
        <v>37</v>
      </c>
      <c r="P8" s="12">
        <f t="shared" si="7"/>
        <v>79.2</v>
      </c>
      <c r="Q8" s="12">
        <f t="shared" si="8"/>
        <v>23.76</v>
      </c>
      <c r="R8" s="13">
        <v>33</v>
      </c>
      <c r="S8" s="13">
        <f t="shared" si="9"/>
        <v>68</v>
      </c>
      <c r="T8" s="13">
        <f t="shared" si="10"/>
        <v>27.200000000000003</v>
      </c>
      <c r="U8" s="15">
        <f t="shared" si="11"/>
        <v>80.960000000000008</v>
      </c>
    </row>
    <row r="9" spans="1:23" x14ac:dyDescent="0.25">
      <c r="A9" s="3" t="s">
        <v>3</v>
      </c>
      <c r="B9" s="10">
        <v>15</v>
      </c>
      <c r="C9" s="10">
        <f t="shared" si="0"/>
        <v>100</v>
      </c>
      <c r="D9" s="10">
        <f t="shared" si="1"/>
        <v>10</v>
      </c>
      <c r="E9" s="9">
        <v>10</v>
      </c>
      <c r="F9" s="9">
        <f t="shared" si="2"/>
        <v>100</v>
      </c>
      <c r="G9" s="9">
        <f t="shared" si="3"/>
        <v>15</v>
      </c>
      <c r="H9" s="11">
        <v>3</v>
      </c>
      <c r="I9" s="11">
        <f t="shared" si="4"/>
        <v>100</v>
      </c>
      <c r="J9" s="11">
        <f t="shared" si="5"/>
        <v>5</v>
      </c>
      <c r="K9" s="12">
        <v>10</v>
      </c>
      <c r="L9" s="12">
        <v>10</v>
      </c>
      <c r="M9" s="12">
        <v>3</v>
      </c>
      <c r="N9" s="12">
        <v>7</v>
      </c>
      <c r="O9" s="12">
        <f t="shared" si="6"/>
        <v>30</v>
      </c>
      <c r="P9" s="12">
        <f t="shared" si="7"/>
        <v>68</v>
      </c>
      <c r="Q9" s="12">
        <f t="shared" si="8"/>
        <v>20.399999999999999</v>
      </c>
      <c r="R9" s="13">
        <v>31</v>
      </c>
      <c r="S9" s="13">
        <f t="shared" si="9"/>
        <v>65.090909090909093</v>
      </c>
      <c r="T9" s="13">
        <f t="shared" si="10"/>
        <v>26.036363636363639</v>
      </c>
      <c r="U9" s="15">
        <f t="shared" si="11"/>
        <v>76.436363636363637</v>
      </c>
    </row>
    <row r="10" spans="1:23" x14ac:dyDescent="0.25">
      <c r="A10" s="3" t="s">
        <v>4</v>
      </c>
      <c r="B10" s="10">
        <v>15</v>
      </c>
      <c r="C10" s="10">
        <f t="shared" si="0"/>
        <v>100</v>
      </c>
      <c r="D10" s="10">
        <f t="shared" si="1"/>
        <v>10</v>
      </c>
      <c r="E10" s="9">
        <v>10</v>
      </c>
      <c r="F10" s="9">
        <f t="shared" si="2"/>
        <v>100</v>
      </c>
      <c r="G10" s="9">
        <f t="shared" si="3"/>
        <v>15</v>
      </c>
      <c r="H10" s="11">
        <v>3</v>
      </c>
      <c r="I10" s="11">
        <f t="shared" si="4"/>
        <v>100</v>
      </c>
      <c r="J10" s="11">
        <f t="shared" si="5"/>
        <v>5</v>
      </c>
      <c r="K10" s="12">
        <v>10</v>
      </c>
      <c r="L10" s="12">
        <v>10</v>
      </c>
      <c r="M10" s="12">
        <v>8</v>
      </c>
      <c r="N10" s="12">
        <v>15</v>
      </c>
      <c r="O10" s="12">
        <f t="shared" si="6"/>
        <v>43</v>
      </c>
      <c r="P10" s="12">
        <f t="shared" si="7"/>
        <v>88.8</v>
      </c>
      <c r="Q10" s="12">
        <f t="shared" si="8"/>
        <v>26.639999999999997</v>
      </c>
      <c r="R10" s="13">
        <v>34</v>
      </c>
      <c r="S10" s="13">
        <f t="shared" si="9"/>
        <v>69.454545454545453</v>
      </c>
      <c r="T10" s="13">
        <f t="shared" si="10"/>
        <v>27.781818181818181</v>
      </c>
      <c r="U10" s="15">
        <f t="shared" si="11"/>
        <v>84.421818181818182</v>
      </c>
    </row>
    <row r="11" spans="1:23" x14ac:dyDescent="0.25">
      <c r="A11" s="3" t="s">
        <v>6</v>
      </c>
      <c r="B11" s="10">
        <v>15</v>
      </c>
      <c r="C11" s="10">
        <f t="shared" si="0"/>
        <v>100</v>
      </c>
      <c r="D11" s="10">
        <f t="shared" si="1"/>
        <v>10</v>
      </c>
      <c r="E11" s="9">
        <v>10</v>
      </c>
      <c r="F11" s="9">
        <f t="shared" si="2"/>
        <v>100</v>
      </c>
      <c r="G11" s="9">
        <f t="shared" si="3"/>
        <v>15</v>
      </c>
      <c r="H11" s="11">
        <v>3</v>
      </c>
      <c r="I11" s="11">
        <f t="shared" si="4"/>
        <v>100</v>
      </c>
      <c r="J11" s="11">
        <f t="shared" si="5"/>
        <v>5</v>
      </c>
      <c r="K11" s="12">
        <v>10</v>
      </c>
      <c r="L11" s="12">
        <v>10</v>
      </c>
      <c r="M11" s="12">
        <v>9</v>
      </c>
      <c r="N11" s="12">
        <v>20</v>
      </c>
      <c r="O11" s="12">
        <f t="shared" si="6"/>
        <v>49</v>
      </c>
      <c r="P11" s="12">
        <f t="shared" si="7"/>
        <v>98.4</v>
      </c>
      <c r="Q11" s="12">
        <f t="shared" si="8"/>
        <v>29.52</v>
      </c>
      <c r="R11" s="13">
        <v>39</v>
      </c>
      <c r="S11" s="13">
        <f t="shared" si="9"/>
        <v>76.72727272727272</v>
      </c>
      <c r="T11" s="13">
        <f t="shared" si="10"/>
        <v>30.690909090909088</v>
      </c>
      <c r="U11" s="15">
        <f t="shared" si="11"/>
        <v>90.210909090909084</v>
      </c>
    </row>
    <row r="12" spans="1:23" x14ac:dyDescent="0.25">
      <c r="A12" s="3" t="s">
        <v>7</v>
      </c>
      <c r="B12" s="10">
        <v>15</v>
      </c>
      <c r="C12" s="10">
        <f t="shared" si="0"/>
        <v>100</v>
      </c>
      <c r="D12" s="10">
        <f t="shared" si="1"/>
        <v>10</v>
      </c>
      <c r="E12" s="9">
        <v>10</v>
      </c>
      <c r="F12" s="9">
        <f t="shared" si="2"/>
        <v>100</v>
      </c>
      <c r="G12" s="9">
        <f t="shared" si="3"/>
        <v>15</v>
      </c>
      <c r="H12" s="11">
        <v>3</v>
      </c>
      <c r="I12" s="11">
        <f t="shared" si="4"/>
        <v>100</v>
      </c>
      <c r="J12" s="11">
        <f t="shared" si="5"/>
        <v>5</v>
      </c>
      <c r="K12" s="12">
        <v>10</v>
      </c>
      <c r="L12" s="12">
        <v>10</v>
      </c>
      <c r="M12" s="12">
        <v>10</v>
      </c>
      <c r="N12" s="12">
        <v>19</v>
      </c>
      <c r="O12" s="12">
        <f t="shared" si="6"/>
        <v>49</v>
      </c>
      <c r="P12" s="12">
        <f t="shared" si="7"/>
        <v>98.4</v>
      </c>
      <c r="Q12" s="12">
        <f t="shared" si="8"/>
        <v>29.52</v>
      </c>
      <c r="R12" s="13">
        <v>36</v>
      </c>
      <c r="S12" s="13">
        <f t="shared" si="9"/>
        <v>72.36363636363636</v>
      </c>
      <c r="T12" s="13">
        <f t="shared" si="10"/>
        <v>28.945454545454545</v>
      </c>
      <c r="U12" s="15">
        <f t="shared" si="11"/>
        <v>88.465454545454548</v>
      </c>
    </row>
    <row r="13" spans="1:23" x14ac:dyDescent="0.25">
      <c r="A13" s="3" t="s">
        <v>9</v>
      </c>
      <c r="B13" s="10">
        <v>15</v>
      </c>
      <c r="C13" s="10">
        <f t="shared" si="0"/>
        <v>100</v>
      </c>
      <c r="D13" s="10">
        <f t="shared" si="1"/>
        <v>10</v>
      </c>
      <c r="E13" s="9">
        <v>10</v>
      </c>
      <c r="F13" s="9">
        <f t="shared" si="2"/>
        <v>100</v>
      </c>
      <c r="G13" s="9">
        <f t="shared" si="3"/>
        <v>15</v>
      </c>
      <c r="H13" s="11">
        <v>3</v>
      </c>
      <c r="I13" s="11">
        <f t="shared" si="4"/>
        <v>100</v>
      </c>
      <c r="J13" s="11">
        <f t="shared" si="5"/>
        <v>5</v>
      </c>
      <c r="K13" s="12">
        <v>10</v>
      </c>
      <c r="L13" s="12">
        <v>10</v>
      </c>
      <c r="M13" s="12">
        <v>9</v>
      </c>
      <c r="N13" s="12">
        <v>19</v>
      </c>
      <c r="O13" s="12">
        <f t="shared" si="6"/>
        <v>48</v>
      </c>
      <c r="P13" s="12">
        <f t="shared" si="7"/>
        <v>96.8</v>
      </c>
      <c r="Q13" s="12">
        <f t="shared" si="8"/>
        <v>29.04</v>
      </c>
      <c r="R13" s="13">
        <v>29</v>
      </c>
      <c r="S13" s="13">
        <f t="shared" si="9"/>
        <v>62.18181818181818</v>
      </c>
      <c r="T13" s="13">
        <f t="shared" si="10"/>
        <v>24.872727272727275</v>
      </c>
      <c r="U13" s="15">
        <f t="shared" si="11"/>
        <v>83.912727272727267</v>
      </c>
    </row>
    <row r="14" spans="1:23" x14ac:dyDescent="0.25">
      <c r="A14" s="3" t="s">
        <v>8</v>
      </c>
      <c r="B14" s="10">
        <v>15</v>
      </c>
      <c r="C14" s="10">
        <f t="shared" si="0"/>
        <v>100</v>
      </c>
      <c r="D14" s="10">
        <f t="shared" si="1"/>
        <v>10</v>
      </c>
      <c r="E14" s="9">
        <v>10</v>
      </c>
      <c r="F14" s="9">
        <f t="shared" si="2"/>
        <v>100</v>
      </c>
      <c r="G14" s="9">
        <f t="shared" si="3"/>
        <v>15</v>
      </c>
      <c r="H14" s="11">
        <v>3</v>
      </c>
      <c r="I14" s="11">
        <f t="shared" si="4"/>
        <v>100</v>
      </c>
      <c r="J14" s="11">
        <f t="shared" si="5"/>
        <v>5</v>
      </c>
      <c r="K14" s="12">
        <v>10</v>
      </c>
      <c r="L14" s="12">
        <v>10</v>
      </c>
      <c r="M14" s="12">
        <v>9</v>
      </c>
      <c r="N14" s="12">
        <v>19</v>
      </c>
      <c r="O14" s="12">
        <f t="shared" si="6"/>
        <v>48</v>
      </c>
      <c r="P14" s="12">
        <f t="shared" si="7"/>
        <v>96.8</v>
      </c>
      <c r="Q14" s="12">
        <f t="shared" si="8"/>
        <v>29.04</v>
      </c>
      <c r="R14" s="13">
        <v>36</v>
      </c>
      <c r="S14" s="13">
        <f t="shared" si="9"/>
        <v>72.36363636363636</v>
      </c>
      <c r="T14" s="13">
        <f t="shared" si="10"/>
        <v>28.945454545454545</v>
      </c>
      <c r="U14" s="15">
        <f t="shared" si="11"/>
        <v>87.985454545454544</v>
      </c>
    </row>
    <row r="15" spans="1:23" x14ac:dyDescent="0.25">
      <c r="A15" s="3" t="s">
        <v>10</v>
      </c>
      <c r="B15" s="10">
        <v>15</v>
      </c>
      <c r="C15" s="10">
        <f t="shared" si="0"/>
        <v>100</v>
      </c>
      <c r="D15" s="10">
        <f t="shared" si="1"/>
        <v>10</v>
      </c>
      <c r="E15" s="9">
        <v>10</v>
      </c>
      <c r="F15" s="9">
        <f t="shared" si="2"/>
        <v>100</v>
      </c>
      <c r="G15" s="9">
        <f t="shared" si="3"/>
        <v>15</v>
      </c>
      <c r="H15" s="11">
        <v>3</v>
      </c>
      <c r="I15" s="11">
        <f t="shared" si="4"/>
        <v>100</v>
      </c>
      <c r="J15" s="11">
        <f t="shared" si="5"/>
        <v>5</v>
      </c>
      <c r="K15" s="12">
        <v>10</v>
      </c>
      <c r="L15" s="12">
        <v>10</v>
      </c>
      <c r="M15" s="12">
        <v>10</v>
      </c>
      <c r="N15" s="12">
        <v>18</v>
      </c>
      <c r="O15" s="12">
        <f t="shared" si="6"/>
        <v>48</v>
      </c>
      <c r="P15" s="12">
        <f t="shared" si="7"/>
        <v>96.8</v>
      </c>
      <c r="Q15" s="12">
        <f t="shared" si="8"/>
        <v>29.04</v>
      </c>
      <c r="R15" s="13">
        <v>41</v>
      </c>
      <c r="S15" s="13">
        <f t="shared" si="9"/>
        <v>79.63636363636364</v>
      </c>
      <c r="T15" s="13">
        <f t="shared" si="10"/>
        <v>31.854545454545459</v>
      </c>
      <c r="U15" s="15">
        <f t="shared" si="11"/>
        <v>90.894545454545465</v>
      </c>
    </row>
    <row r="16" spans="1:23" x14ac:dyDescent="0.25">
      <c r="A16" s="3" t="s">
        <v>46</v>
      </c>
      <c r="B16" s="10">
        <v>15</v>
      </c>
      <c r="C16" s="10">
        <f t="shared" si="0"/>
        <v>100</v>
      </c>
      <c r="D16" s="10">
        <f t="shared" si="1"/>
        <v>10</v>
      </c>
      <c r="E16" s="9">
        <v>10</v>
      </c>
      <c r="F16" s="9">
        <f t="shared" si="2"/>
        <v>100</v>
      </c>
      <c r="G16" s="9">
        <f t="shared" si="3"/>
        <v>15</v>
      </c>
      <c r="H16" s="11">
        <v>3</v>
      </c>
      <c r="I16" s="11">
        <f t="shared" si="4"/>
        <v>100</v>
      </c>
      <c r="J16" s="11">
        <f t="shared" si="5"/>
        <v>5</v>
      </c>
      <c r="K16" s="12">
        <v>10</v>
      </c>
      <c r="L16" s="12">
        <v>10</v>
      </c>
      <c r="M16" s="12"/>
      <c r="N16" s="12">
        <v>15</v>
      </c>
      <c r="O16" s="12">
        <f t="shared" si="6"/>
        <v>35</v>
      </c>
      <c r="P16" s="12">
        <f t="shared" si="7"/>
        <v>76</v>
      </c>
      <c r="Q16" s="12">
        <f t="shared" si="8"/>
        <v>22.8</v>
      </c>
      <c r="R16" s="13">
        <v>41</v>
      </c>
      <c r="S16" s="13">
        <f t="shared" si="9"/>
        <v>79.63636363636364</v>
      </c>
      <c r="T16" s="13">
        <f t="shared" si="10"/>
        <v>31.854545454545459</v>
      </c>
      <c r="U16" s="15">
        <f t="shared" si="11"/>
        <v>84.654545454545456</v>
      </c>
    </row>
    <row r="17" spans="1:21" x14ac:dyDescent="0.25">
      <c r="A17" s="3" t="s">
        <v>11</v>
      </c>
      <c r="B17" s="10">
        <v>17</v>
      </c>
      <c r="C17" s="10">
        <f t="shared" si="0"/>
        <v>110.66666666666666</v>
      </c>
      <c r="D17" s="10">
        <f t="shared" si="1"/>
        <v>11.066666666666666</v>
      </c>
      <c r="E17" s="9">
        <v>10</v>
      </c>
      <c r="F17" s="9">
        <f t="shared" si="2"/>
        <v>100</v>
      </c>
      <c r="G17" s="9">
        <f t="shared" si="3"/>
        <v>15</v>
      </c>
      <c r="H17" s="11">
        <v>3</v>
      </c>
      <c r="I17" s="11">
        <f t="shared" si="4"/>
        <v>100</v>
      </c>
      <c r="J17" s="11">
        <f t="shared" si="5"/>
        <v>5</v>
      </c>
      <c r="K17" s="12">
        <v>10</v>
      </c>
      <c r="L17" s="12">
        <v>10</v>
      </c>
      <c r="M17" s="12">
        <v>8</v>
      </c>
      <c r="N17" s="12">
        <v>12</v>
      </c>
      <c r="O17" s="12">
        <f t="shared" si="6"/>
        <v>40</v>
      </c>
      <c r="P17" s="12">
        <f t="shared" si="7"/>
        <v>84</v>
      </c>
      <c r="Q17" s="12">
        <f t="shared" si="8"/>
        <v>25.2</v>
      </c>
      <c r="R17" s="13">
        <v>25</v>
      </c>
      <c r="S17" s="13">
        <f t="shared" si="9"/>
        <v>56.36363636363636</v>
      </c>
      <c r="T17" s="13">
        <f t="shared" si="10"/>
        <v>22.545454545454547</v>
      </c>
      <c r="U17" s="15">
        <f t="shared" si="11"/>
        <v>78.812121212121212</v>
      </c>
    </row>
    <row r="18" spans="1:21" x14ac:dyDescent="0.25">
      <c r="A18" s="3" t="s">
        <v>12</v>
      </c>
      <c r="B18" s="10">
        <v>15</v>
      </c>
      <c r="C18" s="10">
        <f t="shared" si="0"/>
        <v>100</v>
      </c>
      <c r="D18" s="10">
        <f t="shared" si="1"/>
        <v>10</v>
      </c>
      <c r="E18" s="9">
        <v>10</v>
      </c>
      <c r="F18" s="9">
        <f t="shared" si="2"/>
        <v>100</v>
      </c>
      <c r="G18" s="9">
        <f t="shared" si="3"/>
        <v>15</v>
      </c>
      <c r="H18" s="11">
        <v>3</v>
      </c>
      <c r="I18" s="11">
        <f t="shared" si="4"/>
        <v>100</v>
      </c>
      <c r="J18" s="11">
        <f t="shared" si="5"/>
        <v>5</v>
      </c>
      <c r="K18" s="12">
        <v>10</v>
      </c>
      <c r="L18" s="12">
        <v>10</v>
      </c>
      <c r="M18" s="12">
        <v>6</v>
      </c>
      <c r="N18" s="12">
        <v>16</v>
      </c>
      <c r="O18" s="12">
        <f t="shared" si="6"/>
        <v>42</v>
      </c>
      <c r="P18" s="12">
        <f t="shared" si="7"/>
        <v>87.2</v>
      </c>
      <c r="Q18" s="12">
        <f t="shared" si="8"/>
        <v>26.16</v>
      </c>
      <c r="R18" s="13">
        <v>35</v>
      </c>
      <c r="S18" s="13">
        <f t="shared" si="9"/>
        <v>70.909090909090907</v>
      </c>
      <c r="T18" s="13">
        <f t="shared" si="10"/>
        <v>28.363636363636363</v>
      </c>
      <c r="U18" s="15">
        <f t="shared" si="11"/>
        <v>84.523636363636371</v>
      </c>
    </row>
    <row r="19" spans="1:21" x14ac:dyDescent="0.25">
      <c r="A19" s="3" t="s">
        <v>13</v>
      </c>
      <c r="B19" s="10">
        <v>15</v>
      </c>
      <c r="C19" s="10">
        <f t="shared" si="0"/>
        <v>100</v>
      </c>
      <c r="D19" s="10">
        <f t="shared" si="1"/>
        <v>10</v>
      </c>
      <c r="E19" s="9">
        <v>10</v>
      </c>
      <c r="F19" s="9">
        <f t="shared" si="2"/>
        <v>100</v>
      </c>
      <c r="G19" s="9">
        <f t="shared" si="3"/>
        <v>15</v>
      </c>
      <c r="H19" s="11">
        <v>3</v>
      </c>
      <c r="I19" s="11">
        <f t="shared" si="4"/>
        <v>100</v>
      </c>
      <c r="J19" s="11">
        <f t="shared" si="5"/>
        <v>5</v>
      </c>
      <c r="K19" s="12">
        <v>10</v>
      </c>
      <c r="L19" s="12">
        <v>10</v>
      </c>
      <c r="M19" s="12"/>
      <c r="N19" s="12">
        <v>5</v>
      </c>
      <c r="O19" s="12">
        <f t="shared" si="6"/>
        <v>25</v>
      </c>
      <c r="P19" s="12">
        <f t="shared" si="7"/>
        <v>60</v>
      </c>
      <c r="Q19" s="12">
        <f t="shared" si="8"/>
        <v>18</v>
      </c>
      <c r="R19" s="13">
        <v>25</v>
      </c>
      <c r="S19" s="13">
        <f t="shared" si="9"/>
        <v>56.36363636363636</v>
      </c>
      <c r="T19" s="13">
        <f t="shared" si="10"/>
        <v>22.545454545454547</v>
      </c>
      <c r="U19" s="15">
        <f t="shared" si="11"/>
        <v>70.545454545454547</v>
      </c>
    </row>
    <row r="20" spans="1:21" x14ac:dyDescent="0.25">
      <c r="A20" s="3" t="s">
        <v>50</v>
      </c>
      <c r="B20" s="10">
        <v>15</v>
      </c>
      <c r="C20" s="10">
        <f t="shared" si="0"/>
        <v>100</v>
      </c>
      <c r="D20" s="10">
        <f t="shared" si="1"/>
        <v>10</v>
      </c>
      <c r="E20" s="9">
        <v>10</v>
      </c>
      <c r="F20" s="9">
        <f t="shared" si="2"/>
        <v>100</v>
      </c>
      <c r="G20" s="9">
        <f t="shared" si="3"/>
        <v>15</v>
      </c>
      <c r="H20" s="11">
        <v>3</v>
      </c>
      <c r="I20" s="11">
        <f t="shared" si="4"/>
        <v>100</v>
      </c>
      <c r="J20" s="11">
        <f t="shared" si="5"/>
        <v>5</v>
      </c>
      <c r="K20" s="12">
        <v>10</v>
      </c>
      <c r="L20" s="12">
        <v>10</v>
      </c>
      <c r="M20" s="12">
        <v>11</v>
      </c>
      <c r="N20" s="12">
        <v>19</v>
      </c>
      <c r="O20" s="12">
        <f t="shared" si="6"/>
        <v>50</v>
      </c>
      <c r="P20" s="12">
        <f t="shared" si="7"/>
        <v>100</v>
      </c>
      <c r="Q20" s="12">
        <f t="shared" si="8"/>
        <v>30</v>
      </c>
      <c r="R20" s="13">
        <v>43</v>
      </c>
      <c r="S20" s="13">
        <f t="shared" si="9"/>
        <v>82.545454545454547</v>
      </c>
      <c r="T20" s="13">
        <f t="shared" si="10"/>
        <v>33.018181818181823</v>
      </c>
      <c r="U20" s="15">
        <f t="shared" si="11"/>
        <v>93.01818181818183</v>
      </c>
    </row>
    <row r="21" spans="1:21" x14ac:dyDescent="0.25">
      <c r="A21" s="3" t="s">
        <v>14</v>
      </c>
      <c r="B21" s="10">
        <v>15</v>
      </c>
      <c r="C21" s="10">
        <f t="shared" si="0"/>
        <v>100</v>
      </c>
      <c r="D21" s="10">
        <f t="shared" si="1"/>
        <v>10</v>
      </c>
      <c r="E21" s="9">
        <v>10</v>
      </c>
      <c r="F21" s="9">
        <f t="shared" si="2"/>
        <v>100</v>
      </c>
      <c r="G21" s="9">
        <f t="shared" si="3"/>
        <v>15</v>
      </c>
      <c r="H21" s="11">
        <v>3</v>
      </c>
      <c r="I21" s="11">
        <f t="shared" si="4"/>
        <v>100</v>
      </c>
      <c r="J21" s="11">
        <f t="shared" si="5"/>
        <v>5</v>
      </c>
      <c r="K21" s="12">
        <v>10</v>
      </c>
      <c r="L21" s="12">
        <v>10</v>
      </c>
      <c r="M21" s="12">
        <v>9</v>
      </c>
      <c r="N21" s="12">
        <v>19</v>
      </c>
      <c r="O21" s="12">
        <f t="shared" si="6"/>
        <v>48</v>
      </c>
      <c r="P21" s="12">
        <f t="shared" si="7"/>
        <v>96.8</v>
      </c>
      <c r="Q21" s="12">
        <f t="shared" si="8"/>
        <v>29.04</v>
      </c>
      <c r="R21" s="13">
        <v>36</v>
      </c>
      <c r="S21" s="13">
        <f t="shared" si="9"/>
        <v>72.36363636363636</v>
      </c>
      <c r="T21" s="13">
        <f t="shared" si="10"/>
        <v>28.945454545454545</v>
      </c>
      <c r="U21" s="15">
        <f t="shared" si="11"/>
        <v>87.985454545454544</v>
      </c>
    </row>
    <row r="22" spans="1:21" x14ac:dyDescent="0.25">
      <c r="A22" s="3" t="s">
        <v>15</v>
      </c>
      <c r="B22" s="10">
        <v>15</v>
      </c>
      <c r="C22" s="10">
        <f t="shared" si="0"/>
        <v>100</v>
      </c>
      <c r="D22" s="10">
        <f t="shared" si="1"/>
        <v>10</v>
      </c>
      <c r="E22" s="9">
        <v>10</v>
      </c>
      <c r="F22" s="9">
        <f t="shared" si="2"/>
        <v>100</v>
      </c>
      <c r="G22" s="9">
        <f t="shared" si="3"/>
        <v>15</v>
      </c>
      <c r="H22" s="11">
        <v>3</v>
      </c>
      <c r="I22" s="11">
        <f t="shared" si="4"/>
        <v>100</v>
      </c>
      <c r="J22" s="11">
        <f t="shared" si="5"/>
        <v>5</v>
      </c>
      <c r="K22" s="12">
        <v>10</v>
      </c>
      <c r="L22" s="12">
        <v>10</v>
      </c>
      <c r="M22" s="12">
        <v>6</v>
      </c>
      <c r="N22" s="12">
        <v>19</v>
      </c>
      <c r="O22" s="12">
        <f t="shared" si="6"/>
        <v>45</v>
      </c>
      <c r="P22" s="12">
        <f t="shared" si="7"/>
        <v>92</v>
      </c>
      <c r="Q22" s="12">
        <f t="shared" si="8"/>
        <v>27.599999999999998</v>
      </c>
      <c r="R22" s="13">
        <v>41</v>
      </c>
      <c r="S22" s="13">
        <f t="shared" si="9"/>
        <v>79.63636363636364</v>
      </c>
      <c r="T22" s="13">
        <f t="shared" si="10"/>
        <v>31.854545454545459</v>
      </c>
      <c r="U22" s="15">
        <f t="shared" si="11"/>
        <v>89.454545454545453</v>
      </c>
    </row>
    <row r="23" spans="1:21" x14ac:dyDescent="0.25">
      <c r="A23" s="3" t="s">
        <v>16</v>
      </c>
      <c r="B23" s="10">
        <v>15</v>
      </c>
      <c r="C23" s="10">
        <f t="shared" si="0"/>
        <v>100</v>
      </c>
      <c r="D23" s="10">
        <f t="shared" si="1"/>
        <v>10</v>
      </c>
      <c r="E23" s="9">
        <v>10</v>
      </c>
      <c r="F23" s="9">
        <f t="shared" si="2"/>
        <v>100</v>
      </c>
      <c r="G23" s="9">
        <f t="shared" si="3"/>
        <v>15</v>
      </c>
      <c r="H23" s="11">
        <v>3</v>
      </c>
      <c r="I23" s="11">
        <f t="shared" si="4"/>
        <v>100</v>
      </c>
      <c r="J23" s="11">
        <f t="shared" si="5"/>
        <v>5</v>
      </c>
      <c r="K23" s="12">
        <v>10</v>
      </c>
      <c r="L23" s="12">
        <v>10</v>
      </c>
      <c r="M23" s="12">
        <v>6</v>
      </c>
      <c r="N23" s="12">
        <v>7</v>
      </c>
      <c r="O23" s="12">
        <f t="shared" si="6"/>
        <v>33</v>
      </c>
      <c r="P23" s="12">
        <f t="shared" si="7"/>
        <v>72.800000000000011</v>
      </c>
      <c r="Q23" s="12">
        <f t="shared" si="8"/>
        <v>21.840000000000003</v>
      </c>
      <c r="R23" s="13">
        <v>28</v>
      </c>
      <c r="S23" s="13">
        <f t="shared" si="9"/>
        <v>60.72727272727272</v>
      </c>
      <c r="T23" s="13">
        <f t="shared" si="10"/>
        <v>24.290909090909089</v>
      </c>
      <c r="U23" s="15">
        <f t="shared" si="11"/>
        <v>76.130909090909086</v>
      </c>
    </row>
    <row r="24" spans="1:21" x14ac:dyDescent="0.25">
      <c r="A24" s="3" t="s">
        <v>17</v>
      </c>
      <c r="B24" s="10">
        <v>17</v>
      </c>
      <c r="C24" s="10">
        <f t="shared" si="0"/>
        <v>110.66666666666666</v>
      </c>
      <c r="D24" s="10">
        <f t="shared" si="1"/>
        <v>11.066666666666666</v>
      </c>
      <c r="E24" s="9">
        <v>10</v>
      </c>
      <c r="F24" s="9">
        <f t="shared" si="2"/>
        <v>100</v>
      </c>
      <c r="G24" s="9">
        <f t="shared" si="3"/>
        <v>15</v>
      </c>
      <c r="H24" s="11">
        <v>3</v>
      </c>
      <c r="I24" s="11">
        <f t="shared" si="4"/>
        <v>100</v>
      </c>
      <c r="J24" s="11">
        <f t="shared" si="5"/>
        <v>5</v>
      </c>
      <c r="K24" s="12">
        <v>10</v>
      </c>
      <c r="L24" s="12">
        <v>10</v>
      </c>
      <c r="M24" s="12">
        <v>4</v>
      </c>
      <c r="N24" s="12">
        <v>14</v>
      </c>
      <c r="O24" s="12">
        <f t="shared" si="6"/>
        <v>38</v>
      </c>
      <c r="P24" s="12">
        <f t="shared" si="7"/>
        <v>80.8</v>
      </c>
      <c r="Q24" s="12">
        <f t="shared" si="8"/>
        <v>24.24</v>
      </c>
      <c r="R24" s="13">
        <v>27</v>
      </c>
      <c r="S24" s="13">
        <f t="shared" si="9"/>
        <v>59.272727272727273</v>
      </c>
      <c r="T24" s="13">
        <f t="shared" si="10"/>
        <v>23.709090909090911</v>
      </c>
      <c r="U24" s="15">
        <f t="shared" si="11"/>
        <v>79.015757575757576</v>
      </c>
    </row>
    <row r="25" spans="1:21" x14ac:dyDescent="0.25">
      <c r="A25" s="3" t="s">
        <v>18</v>
      </c>
      <c r="B25" s="10">
        <v>17</v>
      </c>
      <c r="C25" s="10">
        <f t="shared" si="0"/>
        <v>110.66666666666666</v>
      </c>
      <c r="D25" s="10">
        <f t="shared" si="1"/>
        <v>11.066666666666666</v>
      </c>
      <c r="E25" s="9">
        <v>10</v>
      </c>
      <c r="F25" s="9">
        <f t="shared" si="2"/>
        <v>100</v>
      </c>
      <c r="G25" s="9">
        <f t="shared" si="3"/>
        <v>15</v>
      </c>
      <c r="H25" s="11">
        <v>3</v>
      </c>
      <c r="I25" s="11">
        <f t="shared" si="4"/>
        <v>100</v>
      </c>
      <c r="J25" s="11">
        <f t="shared" si="5"/>
        <v>5</v>
      </c>
      <c r="K25" s="12">
        <v>10</v>
      </c>
      <c r="L25" s="12">
        <v>10</v>
      </c>
      <c r="M25" s="12">
        <v>11</v>
      </c>
      <c r="N25" s="12">
        <v>20</v>
      </c>
      <c r="O25" s="12">
        <f t="shared" si="6"/>
        <v>51</v>
      </c>
      <c r="P25" s="12">
        <f t="shared" si="7"/>
        <v>101.6</v>
      </c>
      <c r="Q25" s="12">
        <f t="shared" si="8"/>
        <v>30.479999999999997</v>
      </c>
      <c r="R25" s="13">
        <v>52</v>
      </c>
      <c r="S25" s="13">
        <f t="shared" si="9"/>
        <v>95.63636363636364</v>
      </c>
      <c r="T25" s="13">
        <f t="shared" si="10"/>
        <v>38.254545454545458</v>
      </c>
      <c r="U25" s="15">
        <f t="shared" si="11"/>
        <v>99.801212121212117</v>
      </c>
    </row>
    <row r="26" spans="1:21" x14ac:dyDescent="0.25">
      <c r="A26" s="3" t="s">
        <v>49</v>
      </c>
      <c r="B26" s="10">
        <v>15</v>
      </c>
      <c r="C26" s="10">
        <f t="shared" si="0"/>
        <v>100</v>
      </c>
      <c r="D26" s="10">
        <f t="shared" si="1"/>
        <v>10</v>
      </c>
      <c r="E26" s="9">
        <v>10</v>
      </c>
      <c r="F26" s="9">
        <f t="shared" si="2"/>
        <v>100</v>
      </c>
      <c r="G26" s="9">
        <f t="shared" si="3"/>
        <v>15</v>
      </c>
      <c r="H26" s="11">
        <v>3</v>
      </c>
      <c r="I26" s="11">
        <f t="shared" si="4"/>
        <v>100</v>
      </c>
      <c r="J26" s="11">
        <f t="shared" si="5"/>
        <v>5</v>
      </c>
      <c r="K26" s="12">
        <v>10</v>
      </c>
      <c r="L26" s="12">
        <v>10</v>
      </c>
      <c r="M26" s="12">
        <v>8</v>
      </c>
      <c r="N26" s="12">
        <v>14</v>
      </c>
      <c r="O26" s="12">
        <f t="shared" si="6"/>
        <v>42</v>
      </c>
      <c r="P26" s="12">
        <f t="shared" si="7"/>
        <v>87.2</v>
      </c>
      <c r="Q26" s="12">
        <f t="shared" si="8"/>
        <v>26.16</v>
      </c>
      <c r="R26" s="13">
        <v>33</v>
      </c>
      <c r="S26" s="13">
        <f t="shared" si="9"/>
        <v>68</v>
      </c>
      <c r="T26" s="13">
        <f t="shared" si="10"/>
        <v>27.200000000000003</v>
      </c>
      <c r="U26" s="15">
        <f t="shared" si="11"/>
        <v>83.36</v>
      </c>
    </row>
    <row r="27" spans="1:21" x14ac:dyDescent="0.25">
      <c r="A27" s="3" t="s">
        <v>51</v>
      </c>
      <c r="B27" s="10">
        <v>15</v>
      </c>
      <c r="C27" s="10">
        <f t="shared" si="0"/>
        <v>100</v>
      </c>
      <c r="D27" s="10">
        <f t="shared" si="1"/>
        <v>10</v>
      </c>
      <c r="E27" s="9">
        <v>10</v>
      </c>
      <c r="F27" s="9">
        <f t="shared" si="2"/>
        <v>100</v>
      </c>
      <c r="G27" s="9">
        <f t="shared" si="3"/>
        <v>15</v>
      </c>
      <c r="H27" s="11">
        <v>3</v>
      </c>
      <c r="I27" s="11">
        <f t="shared" si="4"/>
        <v>100</v>
      </c>
      <c r="J27" s="11">
        <f t="shared" si="5"/>
        <v>5</v>
      </c>
      <c r="K27" s="12">
        <v>10</v>
      </c>
      <c r="L27" s="12">
        <v>10</v>
      </c>
      <c r="M27" s="12">
        <v>10</v>
      </c>
      <c r="N27" s="12">
        <v>19</v>
      </c>
      <c r="O27" s="12">
        <f t="shared" si="6"/>
        <v>49</v>
      </c>
      <c r="P27" s="12">
        <f t="shared" si="7"/>
        <v>98.4</v>
      </c>
      <c r="Q27" s="12">
        <f t="shared" si="8"/>
        <v>29.52</v>
      </c>
      <c r="R27" s="13">
        <v>27</v>
      </c>
      <c r="S27" s="13">
        <f t="shared" si="9"/>
        <v>59.272727272727273</v>
      </c>
      <c r="T27" s="13">
        <f t="shared" si="10"/>
        <v>23.709090909090911</v>
      </c>
      <c r="U27" s="15">
        <f t="shared" si="11"/>
        <v>83.229090909090914</v>
      </c>
    </row>
    <row r="28" spans="1:21" x14ac:dyDescent="0.25">
      <c r="A28" s="3" t="s">
        <v>19</v>
      </c>
      <c r="B28" s="10">
        <v>15</v>
      </c>
      <c r="C28" s="10">
        <f t="shared" si="0"/>
        <v>100</v>
      </c>
      <c r="D28" s="10">
        <f t="shared" si="1"/>
        <v>10</v>
      </c>
      <c r="E28" s="9">
        <v>10</v>
      </c>
      <c r="F28" s="9">
        <f t="shared" si="2"/>
        <v>100</v>
      </c>
      <c r="G28" s="9">
        <f t="shared" si="3"/>
        <v>15</v>
      </c>
      <c r="H28" s="11">
        <v>3</v>
      </c>
      <c r="I28" s="11">
        <f t="shared" si="4"/>
        <v>100</v>
      </c>
      <c r="J28" s="11">
        <f t="shared" si="5"/>
        <v>5</v>
      </c>
      <c r="K28" s="12">
        <v>10</v>
      </c>
      <c r="L28" s="12">
        <v>10</v>
      </c>
      <c r="M28" s="12">
        <v>6</v>
      </c>
      <c r="N28" s="12">
        <v>18</v>
      </c>
      <c r="O28" s="12">
        <f t="shared" si="6"/>
        <v>44</v>
      </c>
      <c r="P28" s="12">
        <f t="shared" si="7"/>
        <v>90.4</v>
      </c>
      <c r="Q28" s="12">
        <f t="shared" si="8"/>
        <v>27.12</v>
      </c>
      <c r="R28" s="13">
        <v>43</v>
      </c>
      <c r="S28" s="13">
        <f t="shared" si="9"/>
        <v>82.545454545454547</v>
      </c>
      <c r="T28" s="13">
        <f t="shared" si="10"/>
        <v>33.018181818181823</v>
      </c>
      <c r="U28" s="15">
        <f t="shared" si="11"/>
        <v>90.13818181818182</v>
      </c>
    </row>
    <row r="29" spans="1:21" x14ac:dyDescent="0.25">
      <c r="A29" s="3" t="s">
        <v>20</v>
      </c>
      <c r="B29" s="10">
        <v>17</v>
      </c>
      <c r="C29" s="10">
        <f t="shared" si="0"/>
        <v>110.66666666666666</v>
      </c>
      <c r="D29" s="10">
        <f t="shared" si="1"/>
        <v>11.066666666666666</v>
      </c>
      <c r="E29" s="9">
        <v>10</v>
      </c>
      <c r="F29" s="9">
        <f t="shared" si="2"/>
        <v>100</v>
      </c>
      <c r="G29" s="9">
        <f t="shared" si="3"/>
        <v>15</v>
      </c>
      <c r="H29" s="11">
        <v>3</v>
      </c>
      <c r="I29" s="11">
        <f t="shared" si="4"/>
        <v>100</v>
      </c>
      <c r="J29" s="11">
        <f t="shared" si="5"/>
        <v>5</v>
      </c>
      <c r="K29" s="12">
        <v>10</v>
      </c>
      <c r="L29" s="12">
        <v>10</v>
      </c>
      <c r="M29" s="12">
        <v>4</v>
      </c>
      <c r="N29" s="12">
        <v>17</v>
      </c>
      <c r="O29" s="12">
        <f t="shared" si="6"/>
        <v>41</v>
      </c>
      <c r="P29" s="12">
        <f t="shared" si="7"/>
        <v>85.6</v>
      </c>
      <c r="Q29" s="12">
        <f t="shared" si="8"/>
        <v>25.679999999999996</v>
      </c>
      <c r="R29" s="13">
        <v>31</v>
      </c>
      <c r="S29" s="13">
        <f t="shared" si="9"/>
        <v>65.090909090909093</v>
      </c>
      <c r="T29" s="13">
        <f t="shared" si="10"/>
        <v>26.036363636363639</v>
      </c>
      <c r="U29" s="15">
        <f t="shared" si="11"/>
        <v>82.783030303030301</v>
      </c>
    </row>
    <row r="30" spans="1:21" x14ac:dyDescent="0.25">
      <c r="A30" s="3" t="s">
        <v>21</v>
      </c>
      <c r="B30" s="10">
        <v>15</v>
      </c>
      <c r="C30" s="10">
        <f t="shared" si="0"/>
        <v>100</v>
      </c>
      <c r="D30" s="10">
        <f t="shared" si="1"/>
        <v>10</v>
      </c>
      <c r="E30" s="9">
        <v>10</v>
      </c>
      <c r="F30" s="9">
        <f t="shared" si="2"/>
        <v>100</v>
      </c>
      <c r="G30" s="9">
        <f t="shared" si="3"/>
        <v>15</v>
      </c>
      <c r="H30" s="11">
        <v>3</v>
      </c>
      <c r="I30" s="11">
        <f t="shared" si="4"/>
        <v>100</v>
      </c>
      <c r="J30" s="11">
        <f t="shared" si="5"/>
        <v>5</v>
      </c>
      <c r="K30" s="12">
        <v>10</v>
      </c>
      <c r="L30" s="12"/>
      <c r="M30" s="12"/>
      <c r="N30" s="12"/>
      <c r="O30" s="12">
        <f t="shared" si="6"/>
        <v>10</v>
      </c>
      <c r="P30" s="12">
        <f t="shared" si="7"/>
        <v>36</v>
      </c>
      <c r="Q30" s="12">
        <f t="shared" si="8"/>
        <v>10.799999999999999</v>
      </c>
      <c r="R30" s="13"/>
      <c r="S30" s="13">
        <f t="shared" si="9"/>
        <v>20</v>
      </c>
      <c r="T30" s="13">
        <f t="shared" si="10"/>
        <v>8</v>
      </c>
      <c r="U30" s="15">
        <f t="shared" si="11"/>
        <v>48.8</v>
      </c>
    </row>
    <row r="31" spans="1:21" x14ac:dyDescent="0.25">
      <c r="A31" s="3" t="s">
        <v>22</v>
      </c>
      <c r="B31" s="10">
        <v>15</v>
      </c>
      <c r="C31" s="10">
        <f t="shared" si="0"/>
        <v>100</v>
      </c>
      <c r="D31" s="10">
        <f t="shared" si="1"/>
        <v>10</v>
      </c>
      <c r="E31" s="9">
        <v>10</v>
      </c>
      <c r="F31" s="9">
        <f t="shared" si="2"/>
        <v>100</v>
      </c>
      <c r="G31" s="9">
        <f t="shared" si="3"/>
        <v>15</v>
      </c>
      <c r="H31" s="11">
        <v>3</v>
      </c>
      <c r="I31" s="11">
        <f t="shared" si="4"/>
        <v>100</v>
      </c>
      <c r="J31" s="11">
        <f t="shared" si="5"/>
        <v>5</v>
      </c>
      <c r="K31" s="12">
        <v>10</v>
      </c>
      <c r="L31" s="12">
        <v>10</v>
      </c>
      <c r="M31" s="12">
        <v>8</v>
      </c>
      <c r="N31" s="12">
        <v>17</v>
      </c>
      <c r="O31" s="12">
        <f t="shared" si="6"/>
        <v>45</v>
      </c>
      <c r="P31" s="12">
        <f t="shared" si="7"/>
        <v>92</v>
      </c>
      <c r="Q31" s="12">
        <f t="shared" si="8"/>
        <v>27.599999999999998</v>
      </c>
      <c r="R31" s="13">
        <v>28</v>
      </c>
      <c r="S31" s="13">
        <f t="shared" si="9"/>
        <v>60.72727272727272</v>
      </c>
      <c r="T31" s="13">
        <f t="shared" si="10"/>
        <v>24.290909090909089</v>
      </c>
      <c r="U31" s="15">
        <f t="shared" si="11"/>
        <v>81.890909090909091</v>
      </c>
    </row>
    <row r="32" spans="1:21" x14ac:dyDescent="0.25">
      <c r="A32" s="3" t="s">
        <v>23</v>
      </c>
      <c r="B32" s="10">
        <v>15</v>
      </c>
      <c r="C32" s="10">
        <f t="shared" si="0"/>
        <v>100</v>
      </c>
      <c r="D32" s="10">
        <f t="shared" si="1"/>
        <v>10</v>
      </c>
      <c r="E32" s="9">
        <v>10</v>
      </c>
      <c r="F32" s="9">
        <f t="shared" si="2"/>
        <v>100</v>
      </c>
      <c r="G32" s="9">
        <f t="shared" si="3"/>
        <v>15</v>
      </c>
      <c r="H32" s="11">
        <v>3</v>
      </c>
      <c r="I32" s="11">
        <f t="shared" si="4"/>
        <v>100</v>
      </c>
      <c r="J32" s="11">
        <f t="shared" si="5"/>
        <v>5</v>
      </c>
      <c r="K32" s="12">
        <v>10</v>
      </c>
      <c r="L32" s="12">
        <v>10</v>
      </c>
      <c r="M32" s="12">
        <v>9</v>
      </c>
      <c r="N32" s="12">
        <v>16</v>
      </c>
      <c r="O32" s="12">
        <f t="shared" si="6"/>
        <v>45</v>
      </c>
      <c r="P32" s="12">
        <f t="shared" si="7"/>
        <v>92</v>
      </c>
      <c r="Q32" s="12">
        <f t="shared" si="8"/>
        <v>27.599999999999998</v>
      </c>
      <c r="R32" s="13">
        <v>43</v>
      </c>
      <c r="S32" s="13">
        <f t="shared" si="9"/>
        <v>82.545454545454547</v>
      </c>
      <c r="T32" s="13">
        <f t="shared" si="10"/>
        <v>33.018181818181823</v>
      </c>
      <c r="U32" s="15">
        <f t="shared" si="11"/>
        <v>90.618181818181824</v>
      </c>
    </row>
    <row r="33" spans="1:21" x14ac:dyDescent="0.25">
      <c r="A33" s="3" t="s">
        <v>24</v>
      </c>
      <c r="B33" s="10">
        <v>15</v>
      </c>
      <c r="C33" s="10">
        <f t="shared" si="0"/>
        <v>100</v>
      </c>
      <c r="D33" s="10">
        <f t="shared" si="1"/>
        <v>10</v>
      </c>
      <c r="E33" s="9">
        <v>10</v>
      </c>
      <c r="F33" s="9">
        <f t="shared" si="2"/>
        <v>100</v>
      </c>
      <c r="G33" s="9">
        <f t="shared" si="3"/>
        <v>15</v>
      </c>
      <c r="H33" s="11">
        <v>3</v>
      </c>
      <c r="I33" s="11">
        <f t="shared" si="4"/>
        <v>100</v>
      </c>
      <c r="J33" s="11">
        <f t="shared" si="5"/>
        <v>5</v>
      </c>
      <c r="K33" s="12">
        <v>10</v>
      </c>
      <c r="L33" s="12">
        <v>10</v>
      </c>
      <c r="M33" s="12">
        <v>6</v>
      </c>
      <c r="N33" s="12">
        <v>19</v>
      </c>
      <c r="O33" s="12">
        <f t="shared" si="6"/>
        <v>45</v>
      </c>
      <c r="P33" s="12">
        <f t="shared" si="7"/>
        <v>92</v>
      </c>
      <c r="Q33" s="12">
        <f t="shared" si="8"/>
        <v>27.599999999999998</v>
      </c>
      <c r="R33" s="13">
        <v>43</v>
      </c>
      <c r="S33" s="13">
        <f t="shared" si="9"/>
        <v>82.545454545454547</v>
      </c>
      <c r="T33" s="13">
        <f t="shared" si="10"/>
        <v>33.018181818181823</v>
      </c>
      <c r="U33" s="15">
        <f t="shared" si="11"/>
        <v>90.618181818181824</v>
      </c>
    </row>
    <row r="34" spans="1:21" x14ac:dyDescent="0.25">
      <c r="A34" s="3" t="s">
        <v>25</v>
      </c>
      <c r="B34" s="10">
        <v>15</v>
      </c>
      <c r="C34" s="10">
        <f t="shared" si="0"/>
        <v>100</v>
      </c>
      <c r="D34" s="10">
        <f t="shared" si="1"/>
        <v>10</v>
      </c>
      <c r="E34" s="9">
        <v>10</v>
      </c>
      <c r="F34" s="9">
        <f t="shared" si="2"/>
        <v>100</v>
      </c>
      <c r="G34" s="9">
        <f t="shared" si="3"/>
        <v>15</v>
      </c>
      <c r="H34" s="11">
        <v>3</v>
      </c>
      <c r="I34" s="11">
        <f t="shared" si="4"/>
        <v>100</v>
      </c>
      <c r="J34" s="11">
        <f t="shared" si="5"/>
        <v>5</v>
      </c>
      <c r="K34" s="12">
        <v>10</v>
      </c>
      <c r="L34" s="12"/>
      <c r="M34" s="12"/>
      <c r="N34" s="12"/>
      <c r="O34" s="12">
        <f t="shared" si="6"/>
        <v>10</v>
      </c>
      <c r="P34" s="12">
        <f t="shared" si="7"/>
        <v>36</v>
      </c>
      <c r="Q34" s="12">
        <f t="shared" si="8"/>
        <v>10.799999999999999</v>
      </c>
      <c r="R34" s="13"/>
      <c r="S34" s="13">
        <f t="shared" si="9"/>
        <v>20</v>
      </c>
      <c r="T34" s="13">
        <f t="shared" si="10"/>
        <v>8</v>
      </c>
      <c r="U34" s="15">
        <f t="shared" si="11"/>
        <v>48.8</v>
      </c>
    </row>
    <row r="35" spans="1:21" x14ac:dyDescent="0.25">
      <c r="A35" s="3" t="s">
        <v>26</v>
      </c>
      <c r="B35" s="10">
        <v>15</v>
      </c>
      <c r="C35" s="10">
        <f t="shared" si="0"/>
        <v>100</v>
      </c>
      <c r="D35" s="10">
        <f t="shared" si="1"/>
        <v>10</v>
      </c>
      <c r="E35" s="9">
        <v>10</v>
      </c>
      <c r="F35" s="9">
        <f t="shared" si="2"/>
        <v>100</v>
      </c>
      <c r="G35" s="9">
        <f t="shared" si="3"/>
        <v>15</v>
      </c>
      <c r="H35" s="11">
        <v>3</v>
      </c>
      <c r="I35" s="11">
        <f t="shared" si="4"/>
        <v>100</v>
      </c>
      <c r="J35" s="11">
        <f t="shared" si="5"/>
        <v>5</v>
      </c>
      <c r="K35" s="12">
        <v>10</v>
      </c>
      <c r="L35" s="12">
        <v>10</v>
      </c>
      <c r="M35" s="12">
        <v>4</v>
      </c>
      <c r="N35" s="12">
        <v>5</v>
      </c>
      <c r="O35" s="12">
        <f t="shared" si="6"/>
        <v>29</v>
      </c>
      <c r="P35" s="12">
        <f t="shared" si="7"/>
        <v>66.400000000000006</v>
      </c>
      <c r="Q35" s="12">
        <f t="shared" si="8"/>
        <v>19.920000000000002</v>
      </c>
      <c r="R35" s="13">
        <v>25</v>
      </c>
      <c r="S35" s="13">
        <f t="shared" si="9"/>
        <v>56.36363636363636</v>
      </c>
      <c r="T35" s="13">
        <f t="shared" si="10"/>
        <v>22.545454545454547</v>
      </c>
      <c r="U35" s="15">
        <f t="shared" si="11"/>
        <v>72.465454545454548</v>
      </c>
    </row>
    <row r="36" spans="1:21" x14ac:dyDescent="0.25">
      <c r="A36" s="3" t="s">
        <v>27</v>
      </c>
      <c r="B36" s="10">
        <v>15</v>
      </c>
      <c r="C36" s="10">
        <f t="shared" ref="C36:C67" si="12">B36/15*80+20</f>
        <v>100</v>
      </c>
      <c r="D36" s="10">
        <f t="shared" ref="D36:D67" si="13">C36*0.1</f>
        <v>10</v>
      </c>
      <c r="E36" s="9">
        <v>10</v>
      </c>
      <c r="F36" s="9">
        <f t="shared" ref="F36:F67" si="14">E36/10*80+20</f>
        <v>100</v>
      </c>
      <c r="G36" s="9">
        <f t="shared" ref="G36:G67" si="15">F36*0.15</f>
        <v>15</v>
      </c>
      <c r="H36" s="11">
        <v>3</v>
      </c>
      <c r="I36" s="11">
        <f t="shared" ref="I36:I67" si="16">H36/3*80+20</f>
        <v>100</v>
      </c>
      <c r="J36" s="11">
        <f t="shared" ref="J36:J67" si="17">I36*0.05</f>
        <v>5</v>
      </c>
      <c r="K36" s="12">
        <v>10</v>
      </c>
      <c r="L36" s="12"/>
      <c r="M36" s="12"/>
      <c r="N36" s="12"/>
      <c r="O36" s="12">
        <f t="shared" ref="O36:O67" si="18">K36+L36+M36+N36</f>
        <v>10</v>
      </c>
      <c r="P36" s="12">
        <f t="shared" ref="P36:P67" si="19">O36/50*80+20</f>
        <v>36</v>
      </c>
      <c r="Q36" s="12">
        <f t="shared" ref="Q36:Q67" si="20">P36*0.3</f>
        <v>10.799999999999999</v>
      </c>
      <c r="R36" s="13"/>
      <c r="S36" s="13">
        <f t="shared" ref="S36:S67" si="21">R36/55*80+20</f>
        <v>20</v>
      </c>
      <c r="T36" s="13">
        <f t="shared" ref="T36:T67" si="22">S36*0.4</f>
        <v>8</v>
      </c>
      <c r="U36" s="15">
        <f t="shared" ref="U36:U67" si="23">T36+Q36+J36+G36+D36</f>
        <v>48.8</v>
      </c>
    </row>
    <row r="37" spans="1:21" x14ac:dyDescent="0.25">
      <c r="A37" s="3" t="s">
        <v>28</v>
      </c>
      <c r="B37" s="10">
        <v>15</v>
      </c>
      <c r="C37" s="10">
        <f t="shared" si="12"/>
        <v>100</v>
      </c>
      <c r="D37" s="10">
        <f t="shared" si="13"/>
        <v>10</v>
      </c>
      <c r="E37" s="9">
        <v>10</v>
      </c>
      <c r="F37" s="9">
        <f t="shared" si="14"/>
        <v>100</v>
      </c>
      <c r="G37" s="9">
        <f t="shared" si="15"/>
        <v>15</v>
      </c>
      <c r="H37" s="11">
        <v>3</v>
      </c>
      <c r="I37" s="11">
        <f t="shared" si="16"/>
        <v>100</v>
      </c>
      <c r="J37" s="11">
        <f t="shared" si="17"/>
        <v>5</v>
      </c>
      <c r="K37" s="12">
        <v>10</v>
      </c>
      <c r="L37" s="12">
        <v>10</v>
      </c>
      <c r="M37" s="12">
        <v>4</v>
      </c>
      <c r="N37" s="12">
        <v>17</v>
      </c>
      <c r="O37" s="12">
        <f t="shared" si="18"/>
        <v>41</v>
      </c>
      <c r="P37" s="12">
        <f t="shared" si="19"/>
        <v>85.6</v>
      </c>
      <c r="Q37" s="12">
        <f t="shared" si="20"/>
        <v>25.679999999999996</v>
      </c>
      <c r="R37" s="13">
        <v>34</v>
      </c>
      <c r="S37" s="13">
        <f t="shared" si="21"/>
        <v>69.454545454545453</v>
      </c>
      <c r="T37" s="13">
        <f t="shared" si="22"/>
        <v>27.781818181818181</v>
      </c>
      <c r="U37" s="15">
        <f t="shared" si="23"/>
        <v>83.461818181818174</v>
      </c>
    </row>
    <row r="38" spans="1:21" x14ac:dyDescent="0.25">
      <c r="A38" s="3" t="s">
        <v>29</v>
      </c>
      <c r="B38" s="10">
        <v>15</v>
      </c>
      <c r="C38" s="10">
        <f t="shared" si="12"/>
        <v>100</v>
      </c>
      <c r="D38" s="10">
        <f t="shared" si="13"/>
        <v>10</v>
      </c>
      <c r="E38" s="9">
        <v>10</v>
      </c>
      <c r="F38" s="9">
        <f t="shared" si="14"/>
        <v>100</v>
      </c>
      <c r="G38" s="9">
        <f t="shared" si="15"/>
        <v>15</v>
      </c>
      <c r="H38" s="11">
        <v>3</v>
      </c>
      <c r="I38" s="11">
        <f t="shared" si="16"/>
        <v>100</v>
      </c>
      <c r="J38" s="11">
        <f t="shared" si="17"/>
        <v>5</v>
      </c>
      <c r="K38" s="12">
        <v>10</v>
      </c>
      <c r="L38" s="12">
        <v>10</v>
      </c>
      <c r="M38" s="12"/>
      <c r="N38" s="12">
        <v>7</v>
      </c>
      <c r="O38" s="12">
        <f t="shared" si="18"/>
        <v>27</v>
      </c>
      <c r="P38" s="12">
        <f t="shared" si="19"/>
        <v>63.2</v>
      </c>
      <c r="Q38" s="12">
        <f t="shared" si="20"/>
        <v>18.96</v>
      </c>
      <c r="R38" s="13">
        <v>30</v>
      </c>
      <c r="S38" s="13">
        <f t="shared" si="21"/>
        <v>63.636363636363633</v>
      </c>
      <c r="T38" s="13">
        <f t="shared" si="22"/>
        <v>25.454545454545453</v>
      </c>
      <c r="U38" s="15">
        <f t="shared" si="23"/>
        <v>74.414545454545447</v>
      </c>
    </row>
    <row r="39" spans="1:21" x14ac:dyDescent="0.25">
      <c r="A39" s="3" t="s">
        <v>30</v>
      </c>
      <c r="B39" s="10">
        <v>15</v>
      </c>
      <c r="C39" s="10">
        <f t="shared" si="12"/>
        <v>100</v>
      </c>
      <c r="D39" s="10">
        <f t="shared" si="13"/>
        <v>10</v>
      </c>
      <c r="E39" s="9">
        <v>10</v>
      </c>
      <c r="F39" s="9">
        <f t="shared" si="14"/>
        <v>100</v>
      </c>
      <c r="G39" s="9">
        <f t="shared" si="15"/>
        <v>15</v>
      </c>
      <c r="H39" s="11">
        <v>3</v>
      </c>
      <c r="I39" s="11">
        <f t="shared" si="16"/>
        <v>100</v>
      </c>
      <c r="J39" s="11">
        <f t="shared" si="17"/>
        <v>5</v>
      </c>
      <c r="K39" s="12">
        <v>10</v>
      </c>
      <c r="L39" s="12">
        <v>10</v>
      </c>
      <c r="M39" s="12">
        <v>6</v>
      </c>
      <c r="N39" s="12">
        <v>7</v>
      </c>
      <c r="O39" s="12">
        <f t="shared" si="18"/>
        <v>33</v>
      </c>
      <c r="P39" s="12">
        <f t="shared" si="19"/>
        <v>72.800000000000011</v>
      </c>
      <c r="Q39" s="12">
        <f t="shared" si="20"/>
        <v>21.840000000000003</v>
      </c>
      <c r="R39" s="13">
        <v>30</v>
      </c>
      <c r="S39" s="13">
        <f t="shared" si="21"/>
        <v>63.636363636363633</v>
      </c>
      <c r="T39" s="13">
        <f t="shared" si="22"/>
        <v>25.454545454545453</v>
      </c>
      <c r="U39" s="15">
        <f t="shared" si="23"/>
        <v>77.294545454545457</v>
      </c>
    </row>
    <row r="40" spans="1:21" x14ac:dyDescent="0.25">
      <c r="A40" s="3" t="s">
        <v>47</v>
      </c>
      <c r="B40" s="10">
        <v>15</v>
      </c>
      <c r="C40" s="10">
        <f t="shared" si="12"/>
        <v>100</v>
      </c>
      <c r="D40" s="10">
        <f t="shared" si="13"/>
        <v>10</v>
      </c>
      <c r="E40" s="9">
        <v>10</v>
      </c>
      <c r="F40" s="9">
        <f t="shared" si="14"/>
        <v>100</v>
      </c>
      <c r="G40" s="9">
        <f t="shared" si="15"/>
        <v>15</v>
      </c>
      <c r="H40" s="11">
        <v>3</v>
      </c>
      <c r="I40" s="11">
        <f t="shared" si="16"/>
        <v>100</v>
      </c>
      <c r="J40" s="11">
        <f t="shared" si="17"/>
        <v>5</v>
      </c>
      <c r="K40" s="12">
        <v>10</v>
      </c>
      <c r="L40" s="12">
        <v>10</v>
      </c>
      <c r="M40" s="12">
        <v>7</v>
      </c>
      <c r="N40" s="12">
        <v>20</v>
      </c>
      <c r="O40" s="12">
        <f t="shared" si="18"/>
        <v>47</v>
      </c>
      <c r="P40" s="12">
        <f t="shared" si="19"/>
        <v>95.199999999999989</v>
      </c>
      <c r="Q40" s="12">
        <f t="shared" si="20"/>
        <v>28.559999999999995</v>
      </c>
      <c r="R40" s="13">
        <v>44</v>
      </c>
      <c r="S40" s="13">
        <f t="shared" si="21"/>
        <v>84</v>
      </c>
      <c r="T40" s="13">
        <f t="shared" si="22"/>
        <v>33.6</v>
      </c>
      <c r="U40" s="15">
        <f t="shared" si="23"/>
        <v>92.16</v>
      </c>
    </row>
    <row r="41" spans="1:21" x14ac:dyDescent="0.25">
      <c r="A41" s="3" t="s">
        <v>31</v>
      </c>
      <c r="B41" s="10">
        <v>15</v>
      </c>
      <c r="C41" s="10">
        <f t="shared" si="12"/>
        <v>100</v>
      </c>
      <c r="D41" s="10">
        <f t="shared" si="13"/>
        <v>10</v>
      </c>
      <c r="E41" s="9">
        <v>10</v>
      </c>
      <c r="F41" s="9">
        <f t="shared" si="14"/>
        <v>100</v>
      </c>
      <c r="G41" s="9">
        <f t="shared" si="15"/>
        <v>15</v>
      </c>
      <c r="H41" s="11">
        <v>3</v>
      </c>
      <c r="I41" s="11">
        <f t="shared" si="16"/>
        <v>100</v>
      </c>
      <c r="J41" s="11">
        <f t="shared" si="17"/>
        <v>5</v>
      </c>
      <c r="K41" s="12">
        <v>10</v>
      </c>
      <c r="L41" s="12">
        <v>10</v>
      </c>
      <c r="M41" s="12">
        <v>6</v>
      </c>
      <c r="N41" s="12">
        <v>19</v>
      </c>
      <c r="O41" s="12">
        <f t="shared" si="18"/>
        <v>45</v>
      </c>
      <c r="P41" s="12">
        <f t="shared" si="19"/>
        <v>92</v>
      </c>
      <c r="Q41" s="12">
        <f t="shared" si="20"/>
        <v>27.599999999999998</v>
      </c>
      <c r="R41" s="13">
        <v>36</v>
      </c>
      <c r="S41" s="13">
        <f t="shared" si="21"/>
        <v>72.36363636363636</v>
      </c>
      <c r="T41" s="13">
        <f t="shared" si="22"/>
        <v>28.945454545454545</v>
      </c>
      <c r="U41" s="15">
        <f t="shared" si="23"/>
        <v>86.545454545454547</v>
      </c>
    </row>
    <row r="42" spans="1:21" x14ac:dyDescent="0.25">
      <c r="A42" s="3" t="s">
        <v>32</v>
      </c>
      <c r="B42" s="10">
        <v>15</v>
      </c>
      <c r="C42" s="10">
        <f t="shared" si="12"/>
        <v>100</v>
      </c>
      <c r="D42" s="10">
        <f t="shared" si="13"/>
        <v>10</v>
      </c>
      <c r="E42" s="9">
        <v>10</v>
      </c>
      <c r="F42" s="9">
        <f t="shared" si="14"/>
        <v>100</v>
      </c>
      <c r="G42" s="9">
        <f t="shared" si="15"/>
        <v>15</v>
      </c>
      <c r="H42" s="11">
        <v>3</v>
      </c>
      <c r="I42" s="11">
        <f t="shared" si="16"/>
        <v>100</v>
      </c>
      <c r="J42" s="11">
        <f t="shared" si="17"/>
        <v>5</v>
      </c>
      <c r="K42" s="12">
        <v>10</v>
      </c>
      <c r="L42" s="12">
        <v>10</v>
      </c>
      <c r="M42" s="12">
        <v>7</v>
      </c>
      <c r="N42" s="12">
        <v>18</v>
      </c>
      <c r="O42" s="12">
        <f t="shared" si="18"/>
        <v>45</v>
      </c>
      <c r="P42" s="12">
        <f t="shared" si="19"/>
        <v>92</v>
      </c>
      <c r="Q42" s="12">
        <f t="shared" si="20"/>
        <v>27.599999999999998</v>
      </c>
      <c r="R42" s="13">
        <v>30</v>
      </c>
      <c r="S42" s="13">
        <f t="shared" si="21"/>
        <v>63.636363636363633</v>
      </c>
      <c r="T42" s="13">
        <f t="shared" si="22"/>
        <v>25.454545454545453</v>
      </c>
      <c r="U42" s="15">
        <f t="shared" si="23"/>
        <v>83.054545454545448</v>
      </c>
    </row>
    <row r="43" spans="1:21" x14ac:dyDescent="0.25">
      <c r="A43" s="3" t="s">
        <v>33</v>
      </c>
      <c r="B43" s="10">
        <v>15</v>
      </c>
      <c r="C43" s="10">
        <f t="shared" si="12"/>
        <v>100</v>
      </c>
      <c r="D43" s="10">
        <f t="shared" si="13"/>
        <v>10</v>
      </c>
      <c r="E43" s="9">
        <v>10</v>
      </c>
      <c r="F43" s="9">
        <f t="shared" si="14"/>
        <v>100</v>
      </c>
      <c r="G43" s="9">
        <f t="shared" si="15"/>
        <v>15</v>
      </c>
      <c r="H43" s="11">
        <v>3</v>
      </c>
      <c r="I43" s="11">
        <f t="shared" si="16"/>
        <v>100</v>
      </c>
      <c r="J43" s="11">
        <f t="shared" si="17"/>
        <v>5</v>
      </c>
      <c r="K43" s="12">
        <v>10</v>
      </c>
      <c r="L43" s="12">
        <v>10</v>
      </c>
      <c r="M43" s="12">
        <v>8</v>
      </c>
      <c r="N43" s="12">
        <v>18</v>
      </c>
      <c r="O43" s="12">
        <f t="shared" si="18"/>
        <v>46</v>
      </c>
      <c r="P43" s="12">
        <f t="shared" si="19"/>
        <v>93.600000000000009</v>
      </c>
      <c r="Q43" s="12">
        <f t="shared" si="20"/>
        <v>28.080000000000002</v>
      </c>
      <c r="R43" s="13">
        <v>39</v>
      </c>
      <c r="S43" s="13">
        <f t="shared" si="21"/>
        <v>76.72727272727272</v>
      </c>
      <c r="T43" s="13">
        <f t="shared" si="22"/>
        <v>30.690909090909088</v>
      </c>
      <c r="U43" s="15">
        <f t="shared" si="23"/>
        <v>88.770909090909086</v>
      </c>
    </row>
    <row r="44" spans="1:21" x14ac:dyDescent="0.25">
      <c r="A44" s="3" t="s">
        <v>48</v>
      </c>
      <c r="B44" s="10">
        <v>15</v>
      </c>
      <c r="C44" s="10">
        <f t="shared" si="12"/>
        <v>100</v>
      </c>
      <c r="D44" s="10">
        <f t="shared" si="13"/>
        <v>10</v>
      </c>
      <c r="E44" s="9">
        <v>10</v>
      </c>
      <c r="F44" s="9">
        <f t="shared" si="14"/>
        <v>100</v>
      </c>
      <c r="G44" s="9">
        <f t="shared" si="15"/>
        <v>15</v>
      </c>
      <c r="H44" s="11">
        <v>3</v>
      </c>
      <c r="I44" s="11">
        <f t="shared" si="16"/>
        <v>100</v>
      </c>
      <c r="J44" s="11">
        <f t="shared" si="17"/>
        <v>5</v>
      </c>
      <c r="K44" s="12">
        <v>10</v>
      </c>
      <c r="L44" s="12">
        <v>10</v>
      </c>
      <c r="M44" s="12"/>
      <c r="N44" s="12">
        <v>14</v>
      </c>
      <c r="O44" s="12">
        <f t="shared" si="18"/>
        <v>34</v>
      </c>
      <c r="P44" s="12">
        <f t="shared" si="19"/>
        <v>74.400000000000006</v>
      </c>
      <c r="Q44" s="12">
        <f t="shared" si="20"/>
        <v>22.32</v>
      </c>
      <c r="R44" s="13">
        <v>23</v>
      </c>
      <c r="S44" s="13">
        <f t="shared" si="21"/>
        <v>53.454545454545453</v>
      </c>
      <c r="T44" s="13">
        <f t="shared" si="22"/>
        <v>21.381818181818183</v>
      </c>
      <c r="U44" s="15">
        <f t="shared" si="23"/>
        <v>73.701818181818183</v>
      </c>
    </row>
    <row r="45" spans="1:21" x14ac:dyDescent="0.25">
      <c r="A45" s="3" t="s">
        <v>34</v>
      </c>
      <c r="B45" s="10">
        <v>15</v>
      </c>
      <c r="C45" s="10">
        <f t="shared" si="12"/>
        <v>100</v>
      </c>
      <c r="D45" s="10">
        <f t="shared" si="13"/>
        <v>10</v>
      </c>
      <c r="E45" s="9">
        <v>10</v>
      </c>
      <c r="F45" s="9">
        <f t="shared" si="14"/>
        <v>100</v>
      </c>
      <c r="G45" s="9">
        <f t="shared" si="15"/>
        <v>15</v>
      </c>
      <c r="H45" s="11">
        <v>3</v>
      </c>
      <c r="I45" s="11">
        <f t="shared" si="16"/>
        <v>100</v>
      </c>
      <c r="J45" s="11">
        <f t="shared" si="17"/>
        <v>5</v>
      </c>
      <c r="K45" s="12">
        <v>10</v>
      </c>
      <c r="L45" s="12">
        <v>10</v>
      </c>
      <c r="M45" s="12">
        <v>8</v>
      </c>
      <c r="N45" s="12">
        <v>20</v>
      </c>
      <c r="O45" s="12">
        <f t="shared" si="18"/>
        <v>48</v>
      </c>
      <c r="P45" s="12">
        <f t="shared" si="19"/>
        <v>96.8</v>
      </c>
      <c r="Q45" s="12">
        <f t="shared" si="20"/>
        <v>29.04</v>
      </c>
      <c r="R45" s="13">
        <v>42</v>
      </c>
      <c r="S45" s="13">
        <f t="shared" si="21"/>
        <v>81.090909090909093</v>
      </c>
      <c r="T45" s="13">
        <f t="shared" si="22"/>
        <v>32.436363636363637</v>
      </c>
      <c r="U45" s="15">
        <f t="shared" si="23"/>
        <v>91.476363636363629</v>
      </c>
    </row>
    <row r="46" spans="1:21" x14ac:dyDescent="0.25">
      <c r="A46" s="3" t="s">
        <v>35</v>
      </c>
      <c r="B46" s="10">
        <v>17</v>
      </c>
      <c r="C46" s="10">
        <f t="shared" si="12"/>
        <v>110.66666666666666</v>
      </c>
      <c r="D46" s="10">
        <f t="shared" si="13"/>
        <v>11.066666666666666</v>
      </c>
      <c r="E46" s="9">
        <v>10</v>
      </c>
      <c r="F46" s="9">
        <f t="shared" si="14"/>
        <v>100</v>
      </c>
      <c r="G46" s="9">
        <f t="shared" si="15"/>
        <v>15</v>
      </c>
      <c r="H46" s="11">
        <v>3</v>
      </c>
      <c r="I46" s="11">
        <f t="shared" si="16"/>
        <v>100</v>
      </c>
      <c r="J46" s="11">
        <f t="shared" si="17"/>
        <v>5</v>
      </c>
      <c r="K46" s="12">
        <v>10</v>
      </c>
      <c r="L46" s="12">
        <v>10</v>
      </c>
      <c r="M46" s="12">
        <v>8</v>
      </c>
      <c r="N46" s="12">
        <v>20</v>
      </c>
      <c r="O46" s="12">
        <f t="shared" si="18"/>
        <v>48</v>
      </c>
      <c r="P46" s="12">
        <f t="shared" si="19"/>
        <v>96.8</v>
      </c>
      <c r="Q46" s="12">
        <f t="shared" si="20"/>
        <v>29.04</v>
      </c>
      <c r="R46" s="13">
        <v>35</v>
      </c>
      <c r="S46" s="13">
        <f t="shared" si="21"/>
        <v>70.909090909090907</v>
      </c>
      <c r="T46" s="13">
        <f t="shared" si="22"/>
        <v>28.363636363636363</v>
      </c>
      <c r="U46" s="15">
        <f t="shared" si="23"/>
        <v>88.470303030303029</v>
      </c>
    </row>
    <row r="47" spans="1:21" x14ac:dyDescent="0.25">
      <c r="A47" s="3" t="s">
        <v>36</v>
      </c>
      <c r="B47" s="10">
        <v>17</v>
      </c>
      <c r="C47" s="10">
        <f t="shared" si="12"/>
        <v>110.66666666666666</v>
      </c>
      <c r="D47" s="10">
        <f t="shared" si="13"/>
        <v>11.066666666666666</v>
      </c>
      <c r="E47" s="9">
        <v>10</v>
      </c>
      <c r="F47" s="9">
        <f t="shared" si="14"/>
        <v>100</v>
      </c>
      <c r="G47" s="9">
        <f t="shared" si="15"/>
        <v>15</v>
      </c>
      <c r="H47" s="11">
        <v>3</v>
      </c>
      <c r="I47" s="11">
        <f t="shared" si="16"/>
        <v>100</v>
      </c>
      <c r="J47" s="11">
        <f t="shared" si="17"/>
        <v>5</v>
      </c>
      <c r="K47" s="12">
        <v>10</v>
      </c>
      <c r="L47" s="12">
        <v>10</v>
      </c>
      <c r="M47" s="12">
        <v>7</v>
      </c>
      <c r="N47" s="12">
        <v>13</v>
      </c>
      <c r="O47" s="12">
        <f t="shared" si="18"/>
        <v>40</v>
      </c>
      <c r="P47" s="12">
        <f t="shared" si="19"/>
        <v>84</v>
      </c>
      <c r="Q47" s="12">
        <f t="shared" si="20"/>
        <v>25.2</v>
      </c>
      <c r="R47" s="13">
        <v>34</v>
      </c>
      <c r="S47" s="13">
        <f t="shared" si="21"/>
        <v>69.454545454545453</v>
      </c>
      <c r="T47" s="13">
        <f t="shared" si="22"/>
        <v>27.781818181818181</v>
      </c>
      <c r="U47" s="15">
        <f t="shared" si="23"/>
        <v>84.048484848484847</v>
      </c>
    </row>
    <row r="48" spans="1:21" x14ac:dyDescent="0.25">
      <c r="A48" s="3" t="s">
        <v>37</v>
      </c>
      <c r="B48" s="10">
        <v>15</v>
      </c>
      <c r="C48" s="10">
        <f t="shared" si="12"/>
        <v>100</v>
      </c>
      <c r="D48" s="10">
        <f t="shared" si="13"/>
        <v>10</v>
      </c>
      <c r="E48" s="9">
        <v>10</v>
      </c>
      <c r="F48" s="9">
        <f t="shared" si="14"/>
        <v>100</v>
      </c>
      <c r="G48" s="9">
        <f t="shared" si="15"/>
        <v>15</v>
      </c>
      <c r="H48" s="11">
        <v>3</v>
      </c>
      <c r="I48" s="11">
        <f t="shared" si="16"/>
        <v>100</v>
      </c>
      <c r="J48" s="11">
        <f t="shared" si="17"/>
        <v>5</v>
      </c>
      <c r="K48" s="12">
        <v>10</v>
      </c>
      <c r="L48" s="12">
        <v>10</v>
      </c>
      <c r="M48" s="12">
        <v>8</v>
      </c>
      <c r="N48" s="12">
        <v>19</v>
      </c>
      <c r="O48" s="12">
        <f t="shared" si="18"/>
        <v>47</v>
      </c>
      <c r="P48" s="12">
        <f t="shared" si="19"/>
        <v>95.199999999999989</v>
      </c>
      <c r="Q48" s="12">
        <f t="shared" si="20"/>
        <v>28.559999999999995</v>
      </c>
      <c r="R48" s="13">
        <v>40</v>
      </c>
      <c r="S48" s="13">
        <f t="shared" si="21"/>
        <v>78.181818181818187</v>
      </c>
      <c r="T48" s="13">
        <f t="shared" si="22"/>
        <v>31.272727272727277</v>
      </c>
      <c r="U48" s="15">
        <f t="shared" si="23"/>
        <v>89.832727272727269</v>
      </c>
    </row>
    <row r="49" spans="1:21" x14ac:dyDescent="0.25">
      <c r="A49" s="3" t="s">
        <v>38</v>
      </c>
      <c r="B49" s="10">
        <v>15</v>
      </c>
      <c r="C49" s="10">
        <f t="shared" si="12"/>
        <v>100</v>
      </c>
      <c r="D49" s="10">
        <f t="shared" si="13"/>
        <v>10</v>
      </c>
      <c r="E49" s="9">
        <v>10</v>
      </c>
      <c r="F49" s="9">
        <f t="shared" si="14"/>
        <v>100</v>
      </c>
      <c r="G49" s="9">
        <f t="shared" si="15"/>
        <v>15</v>
      </c>
      <c r="H49" s="11">
        <v>3</v>
      </c>
      <c r="I49" s="11">
        <f t="shared" si="16"/>
        <v>100</v>
      </c>
      <c r="J49" s="11">
        <f t="shared" si="17"/>
        <v>5</v>
      </c>
      <c r="K49" s="12">
        <v>10</v>
      </c>
      <c r="L49" s="12">
        <v>10</v>
      </c>
      <c r="M49" s="12">
        <v>8</v>
      </c>
      <c r="N49" s="12">
        <v>17</v>
      </c>
      <c r="O49" s="12">
        <f t="shared" si="18"/>
        <v>45</v>
      </c>
      <c r="P49" s="12">
        <f t="shared" si="19"/>
        <v>92</v>
      </c>
      <c r="Q49" s="12">
        <f t="shared" si="20"/>
        <v>27.599999999999998</v>
      </c>
      <c r="R49" s="13">
        <v>33</v>
      </c>
      <c r="S49" s="13">
        <f t="shared" si="21"/>
        <v>68</v>
      </c>
      <c r="T49" s="13">
        <f t="shared" si="22"/>
        <v>27.200000000000003</v>
      </c>
      <c r="U49" s="15">
        <f t="shared" si="23"/>
        <v>84.8</v>
      </c>
    </row>
    <row r="50" spans="1:21" x14ac:dyDescent="0.25">
      <c r="A50" s="3" t="s">
        <v>39</v>
      </c>
      <c r="B50" s="10">
        <v>15</v>
      </c>
      <c r="C50" s="10">
        <f t="shared" si="12"/>
        <v>100</v>
      </c>
      <c r="D50" s="10">
        <f t="shared" si="13"/>
        <v>10</v>
      </c>
      <c r="E50" s="9">
        <v>10</v>
      </c>
      <c r="F50" s="9">
        <f t="shared" si="14"/>
        <v>100</v>
      </c>
      <c r="G50" s="9">
        <f t="shared" si="15"/>
        <v>15</v>
      </c>
      <c r="H50" s="11">
        <v>3</v>
      </c>
      <c r="I50" s="11">
        <f t="shared" si="16"/>
        <v>100</v>
      </c>
      <c r="J50" s="11">
        <f t="shared" si="17"/>
        <v>5</v>
      </c>
      <c r="K50" s="12">
        <v>10</v>
      </c>
      <c r="L50" s="12">
        <v>10</v>
      </c>
      <c r="M50" s="12"/>
      <c r="N50" s="12">
        <v>17</v>
      </c>
      <c r="O50" s="12">
        <f t="shared" si="18"/>
        <v>37</v>
      </c>
      <c r="P50" s="12">
        <f t="shared" si="19"/>
        <v>79.2</v>
      </c>
      <c r="Q50" s="12">
        <f t="shared" si="20"/>
        <v>23.76</v>
      </c>
      <c r="R50" s="13">
        <v>28</v>
      </c>
      <c r="S50" s="13">
        <f t="shared" si="21"/>
        <v>60.72727272727272</v>
      </c>
      <c r="T50" s="13">
        <f t="shared" si="22"/>
        <v>24.290909090909089</v>
      </c>
      <c r="U50" s="15">
        <f t="shared" si="23"/>
        <v>78.050909090909087</v>
      </c>
    </row>
    <row r="51" spans="1:21" x14ac:dyDescent="0.25">
      <c r="A51" s="3" t="s">
        <v>40</v>
      </c>
      <c r="B51" s="10">
        <v>15</v>
      </c>
      <c r="C51" s="10">
        <f t="shared" si="12"/>
        <v>100</v>
      </c>
      <c r="D51" s="10">
        <f t="shared" si="13"/>
        <v>10</v>
      </c>
      <c r="E51" s="9">
        <v>10</v>
      </c>
      <c r="F51" s="9">
        <f t="shared" si="14"/>
        <v>100</v>
      </c>
      <c r="G51" s="9">
        <f t="shared" si="15"/>
        <v>15</v>
      </c>
      <c r="H51" s="11">
        <v>3</v>
      </c>
      <c r="I51" s="11">
        <f t="shared" si="16"/>
        <v>100</v>
      </c>
      <c r="J51" s="11">
        <f t="shared" si="17"/>
        <v>5</v>
      </c>
      <c r="K51" s="12">
        <v>10</v>
      </c>
      <c r="L51" s="12">
        <v>10</v>
      </c>
      <c r="M51" s="12">
        <v>6</v>
      </c>
      <c r="N51" s="12">
        <v>17</v>
      </c>
      <c r="O51" s="12">
        <f t="shared" si="18"/>
        <v>43</v>
      </c>
      <c r="P51" s="12">
        <f t="shared" si="19"/>
        <v>88.8</v>
      </c>
      <c r="Q51" s="12">
        <f t="shared" si="20"/>
        <v>26.639999999999997</v>
      </c>
      <c r="R51" s="13">
        <v>42</v>
      </c>
      <c r="S51" s="13">
        <f t="shared" si="21"/>
        <v>81.090909090909093</v>
      </c>
      <c r="T51" s="13">
        <f t="shared" si="22"/>
        <v>32.436363636363637</v>
      </c>
      <c r="U51" s="15">
        <f t="shared" si="23"/>
        <v>89.076363636363638</v>
      </c>
    </row>
    <row r="52" spans="1:21" x14ac:dyDescent="0.25">
      <c r="A52" s="3" t="s">
        <v>41</v>
      </c>
      <c r="B52" s="10">
        <v>15</v>
      </c>
      <c r="C52" s="10">
        <f t="shared" si="12"/>
        <v>100</v>
      </c>
      <c r="D52" s="10">
        <f t="shared" si="13"/>
        <v>10</v>
      </c>
      <c r="E52" s="9">
        <v>10</v>
      </c>
      <c r="F52" s="9">
        <f t="shared" si="14"/>
        <v>100</v>
      </c>
      <c r="G52" s="9">
        <f t="shared" si="15"/>
        <v>15</v>
      </c>
      <c r="H52" s="11">
        <v>3</v>
      </c>
      <c r="I52" s="11">
        <f t="shared" si="16"/>
        <v>100</v>
      </c>
      <c r="J52" s="11">
        <f t="shared" si="17"/>
        <v>5</v>
      </c>
      <c r="K52" s="12">
        <v>10</v>
      </c>
      <c r="L52" s="12"/>
      <c r="M52" s="12"/>
      <c r="N52" s="12"/>
      <c r="O52" s="12">
        <f t="shared" si="18"/>
        <v>10</v>
      </c>
      <c r="P52" s="12">
        <f t="shared" si="19"/>
        <v>36</v>
      </c>
      <c r="Q52" s="12">
        <f t="shared" si="20"/>
        <v>10.799999999999999</v>
      </c>
      <c r="R52" s="13"/>
      <c r="S52" s="13">
        <f t="shared" si="21"/>
        <v>20</v>
      </c>
      <c r="T52" s="13">
        <f t="shared" si="22"/>
        <v>8</v>
      </c>
      <c r="U52" s="15">
        <f t="shared" si="23"/>
        <v>48.8</v>
      </c>
    </row>
    <row r="53" spans="1:21" x14ac:dyDescent="0.25">
      <c r="A53" s="3" t="s">
        <v>42</v>
      </c>
      <c r="B53" s="10">
        <v>15</v>
      </c>
      <c r="C53" s="10">
        <f t="shared" si="12"/>
        <v>100</v>
      </c>
      <c r="D53" s="10">
        <f t="shared" si="13"/>
        <v>10</v>
      </c>
      <c r="E53" s="9">
        <v>10</v>
      </c>
      <c r="F53" s="9">
        <f t="shared" si="14"/>
        <v>100</v>
      </c>
      <c r="G53" s="9">
        <f t="shared" si="15"/>
        <v>15</v>
      </c>
      <c r="H53" s="11">
        <v>3</v>
      </c>
      <c r="I53" s="11">
        <f t="shared" si="16"/>
        <v>100</v>
      </c>
      <c r="J53" s="11">
        <f t="shared" si="17"/>
        <v>5</v>
      </c>
      <c r="K53" s="12">
        <v>10</v>
      </c>
      <c r="L53" s="12">
        <v>10</v>
      </c>
      <c r="M53" s="12">
        <v>7</v>
      </c>
      <c r="N53" s="12">
        <v>17</v>
      </c>
      <c r="O53" s="12">
        <f t="shared" si="18"/>
        <v>44</v>
      </c>
      <c r="P53" s="12">
        <f t="shared" si="19"/>
        <v>90.4</v>
      </c>
      <c r="Q53" s="12">
        <f t="shared" si="20"/>
        <v>27.12</v>
      </c>
      <c r="R53" s="13">
        <v>35</v>
      </c>
      <c r="S53" s="13">
        <f t="shared" si="21"/>
        <v>70.909090909090907</v>
      </c>
      <c r="T53" s="13">
        <f t="shared" si="22"/>
        <v>28.363636363636363</v>
      </c>
      <c r="U53" s="15">
        <f t="shared" si="23"/>
        <v>85.483636363636364</v>
      </c>
    </row>
    <row r="54" spans="1:21" x14ac:dyDescent="0.25">
      <c r="A54" s="3" t="s">
        <v>43</v>
      </c>
      <c r="B54" s="10">
        <v>17</v>
      </c>
      <c r="C54" s="10">
        <f t="shared" si="12"/>
        <v>110.66666666666666</v>
      </c>
      <c r="D54" s="10">
        <f t="shared" si="13"/>
        <v>11.066666666666666</v>
      </c>
      <c r="E54" s="9">
        <v>10</v>
      </c>
      <c r="F54" s="9">
        <f t="shared" si="14"/>
        <v>100</v>
      </c>
      <c r="G54" s="9">
        <f t="shared" si="15"/>
        <v>15</v>
      </c>
      <c r="H54" s="11">
        <v>3</v>
      </c>
      <c r="I54" s="11">
        <f t="shared" si="16"/>
        <v>100</v>
      </c>
      <c r="J54" s="11">
        <f t="shared" si="17"/>
        <v>5</v>
      </c>
      <c r="K54" s="12">
        <v>10</v>
      </c>
      <c r="L54" s="12">
        <v>10</v>
      </c>
      <c r="M54" s="12">
        <v>8</v>
      </c>
      <c r="N54" s="12">
        <v>17</v>
      </c>
      <c r="O54" s="12">
        <f t="shared" si="18"/>
        <v>45</v>
      </c>
      <c r="P54" s="12">
        <f t="shared" si="19"/>
        <v>92</v>
      </c>
      <c r="Q54" s="12">
        <f t="shared" si="20"/>
        <v>27.599999999999998</v>
      </c>
      <c r="R54" s="13">
        <v>44</v>
      </c>
      <c r="S54" s="13">
        <f t="shared" si="21"/>
        <v>84</v>
      </c>
      <c r="T54" s="13">
        <f t="shared" si="22"/>
        <v>33.6</v>
      </c>
      <c r="U54" s="15">
        <f t="shared" si="23"/>
        <v>92.266666666666666</v>
      </c>
    </row>
    <row r="55" spans="1:21" x14ac:dyDescent="0.25">
      <c r="A55" s="3" t="s">
        <v>44</v>
      </c>
      <c r="B55" s="10">
        <v>17</v>
      </c>
      <c r="C55" s="10">
        <f t="shared" si="12"/>
        <v>110.66666666666666</v>
      </c>
      <c r="D55" s="10">
        <f t="shared" si="13"/>
        <v>11.066666666666666</v>
      </c>
      <c r="E55" s="9">
        <v>10</v>
      </c>
      <c r="F55" s="9">
        <f t="shared" si="14"/>
        <v>100</v>
      </c>
      <c r="G55" s="9">
        <f t="shared" si="15"/>
        <v>15</v>
      </c>
      <c r="H55" s="11">
        <v>3</v>
      </c>
      <c r="I55" s="11">
        <f t="shared" si="16"/>
        <v>100</v>
      </c>
      <c r="J55" s="11">
        <f t="shared" si="17"/>
        <v>5</v>
      </c>
      <c r="K55" s="12">
        <v>10</v>
      </c>
      <c r="L55" s="12">
        <v>10</v>
      </c>
      <c r="M55" s="12">
        <v>6</v>
      </c>
      <c r="N55" s="12">
        <v>19</v>
      </c>
      <c r="O55" s="12">
        <f t="shared" si="18"/>
        <v>45</v>
      </c>
      <c r="P55" s="12">
        <f t="shared" si="19"/>
        <v>92</v>
      </c>
      <c r="Q55" s="12">
        <f t="shared" si="20"/>
        <v>27.599999999999998</v>
      </c>
      <c r="R55" s="13">
        <v>41</v>
      </c>
      <c r="S55" s="13">
        <f t="shared" si="21"/>
        <v>79.63636363636364</v>
      </c>
      <c r="T55" s="13">
        <f t="shared" si="22"/>
        <v>31.854545454545459</v>
      </c>
      <c r="U55" s="15">
        <f t="shared" si="23"/>
        <v>90.521212121212116</v>
      </c>
    </row>
    <row r="56" spans="1:21" x14ac:dyDescent="0.25">
      <c r="A56" s="3" t="s">
        <v>45</v>
      </c>
      <c r="B56" s="10">
        <v>15</v>
      </c>
      <c r="C56" s="10">
        <f t="shared" si="12"/>
        <v>100</v>
      </c>
      <c r="D56" s="10">
        <f t="shared" si="13"/>
        <v>10</v>
      </c>
      <c r="E56" s="9">
        <v>10</v>
      </c>
      <c r="F56" s="9">
        <f t="shared" si="14"/>
        <v>100</v>
      </c>
      <c r="G56" s="9">
        <f t="shared" si="15"/>
        <v>15</v>
      </c>
      <c r="H56" s="11">
        <v>3</v>
      </c>
      <c r="I56" s="11">
        <f t="shared" si="16"/>
        <v>100</v>
      </c>
      <c r="J56" s="11">
        <f t="shared" si="17"/>
        <v>5</v>
      </c>
      <c r="K56" s="12">
        <v>10</v>
      </c>
      <c r="L56" s="12">
        <v>10</v>
      </c>
      <c r="M56" s="12">
        <v>6</v>
      </c>
      <c r="N56" s="12">
        <v>11</v>
      </c>
      <c r="O56" s="12">
        <f t="shared" si="18"/>
        <v>37</v>
      </c>
      <c r="P56" s="12">
        <f t="shared" si="19"/>
        <v>79.2</v>
      </c>
      <c r="Q56" s="12">
        <f t="shared" si="20"/>
        <v>23.76</v>
      </c>
      <c r="R56" s="13">
        <v>23</v>
      </c>
      <c r="S56" s="13">
        <f t="shared" si="21"/>
        <v>53.454545454545453</v>
      </c>
      <c r="T56" s="13">
        <f t="shared" si="22"/>
        <v>21.381818181818183</v>
      </c>
      <c r="U56" s="15">
        <f t="shared" si="23"/>
        <v>75.141818181818181</v>
      </c>
    </row>
    <row r="57" spans="1:21" x14ac:dyDescent="0.25">
      <c r="E57" s="1"/>
    </row>
  </sheetData>
  <sortState ref="A4:A55">
    <sortCondition ref="A4"/>
  </sortState>
  <mergeCells count="6">
    <mergeCell ref="B2:D2"/>
    <mergeCell ref="E2:G2"/>
    <mergeCell ref="H2:J2"/>
    <mergeCell ref="K2:Q2"/>
    <mergeCell ref="R2:T2"/>
    <mergeCell ref="A1:U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workbookViewId="0">
      <selection sqref="A1:T1"/>
    </sheetView>
  </sheetViews>
  <sheetFormatPr defaultRowHeight="15" x14ac:dyDescent="0.25"/>
  <cols>
    <col min="1" max="1" width="27.28515625" customWidth="1"/>
  </cols>
  <sheetData>
    <row r="1" spans="1:21" ht="74.25" customHeight="1" x14ac:dyDescent="0.25">
      <c r="A1" s="4" t="s">
        <v>73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/>
    </row>
    <row r="2" spans="1:21" x14ac:dyDescent="0.25">
      <c r="A2" s="22"/>
      <c r="B2" s="23" t="s">
        <v>69</v>
      </c>
      <c r="C2" s="24"/>
      <c r="D2" s="24"/>
      <c r="E2" s="24"/>
      <c r="F2" s="24"/>
      <c r="G2" s="25"/>
      <c r="H2" s="26" t="s">
        <v>70</v>
      </c>
      <c r="I2" s="27"/>
      <c r="J2" s="28"/>
      <c r="K2" s="29" t="s">
        <v>71</v>
      </c>
      <c r="L2" s="30"/>
      <c r="M2" s="31"/>
      <c r="N2" s="32" t="s">
        <v>72</v>
      </c>
      <c r="O2" s="33"/>
      <c r="P2" s="34"/>
      <c r="Q2" s="35" t="s">
        <v>63</v>
      </c>
      <c r="R2" s="36"/>
      <c r="S2" s="37"/>
      <c r="T2" s="18" t="s">
        <v>65</v>
      </c>
      <c r="U2" s="2"/>
    </row>
    <row r="3" spans="1:21" x14ac:dyDescent="0.25">
      <c r="A3" s="22"/>
      <c r="B3" s="19" t="s">
        <v>53</v>
      </c>
      <c r="C3" s="19" t="s">
        <v>54</v>
      </c>
      <c r="D3" s="19" t="s">
        <v>55</v>
      </c>
      <c r="E3" s="19" t="s">
        <v>66</v>
      </c>
      <c r="F3" s="19" t="s">
        <v>67</v>
      </c>
      <c r="G3" s="19" t="s">
        <v>59</v>
      </c>
      <c r="H3" s="20"/>
      <c r="I3" s="20" t="s">
        <v>58</v>
      </c>
      <c r="J3" s="20" t="s">
        <v>61</v>
      </c>
      <c r="K3" s="8"/>
      <c r="L3" s="8" t="s">
        <v>58</v>
      </c>
      <c r="M3" s="8" t="s">
        <v>60</v>
      </c>
      <c r="N3" s="14"/>
      <c r="O3" s="14" t="s">
        <v>58</v>
      </c>
      <c r="P3" s="14" t="s">
        <v>68</v>
      </c>
      <c r="Q3" s="21"/>
      <c r="R3" s="21"/>
      <c r="S3" s="21" t="s">
        <v>64</v>
      </c>
      <c r="T3" s="18"/>
    </row>
    <row r="4" spans="1:21" x14ac:dyDescent="0.25">
      <c r="A4" s="22"/>
      <c r="B4" s="19">
        <v>10</v>
      </c>
      <c r="C4" s="19">
        <v>20</v>
      </c>
      <c r="D4" s="19">
        <v>20</v>
      </c>
      <c r="E4" s="19">
        <f>B4+C4+D4</f>
        <v>50</v>
      </c>
      <c r="F4" s="19">
        <f>E4/50*70+30</f>
        <v>100</v>
      </c>
      <c r="G4" s="19">
        <f>F4*0.3</f>
        <v>30</v>
      </c>
      <c r="H4" s="20">
        <v>10</v>
      </c>
      <c r="I4" s="20">
        <f>H4/10*70+30</f>
        <v>100</v>
      </c>
      <c r="J4" s="20">
        <f>I4*0.1</f>
        <v>10</v>
      </c>
      <c r="K4" s="8">
        <v>10</v>
      </c>
      <c r="L4" s="8">
        <f>K4/10*70+30</f>
        <v>100</v>
      </c>
      <c r="M4" s="8">
        <f>L4*0.15</f>
        <v>15</v>
      </c>
      <c r="N4" s="14">
        <v>3</v>
      </c>
      <c r="O4" s="14">
        <f>N4/3*70+30</f>
        <v>100</v>
      </c>
      <c r="P4" s="14">
        <f>O4*0.05</f>
        <v>5</v>
      </c>
      <c r="Q4" s="21">
        <v>65</v>
      </c>
      <c r="R4" s="21">
        <f>Q4/65*70+30</f>
        <v>100</v>
      </c>
      <c r="S4" s="21">
        <f>R4*0.4</f>
        <v>40</v>
      </c>
      <c r="T4" s="18">
        <f>G4+J4+M4+P4+S4</f>
        <v>100</v>
      </c>
    </row>
    <row r="5" spans="1:21" x14ac:dyDescent="0.25">
      <c r="A5" s="22" t="s">
        <v>0</v>
      </c>
      <c r="B5" s="19">
        <v>6</v>
      </c>
      <c r="C5" s="19">
        <v>20</v>
      </c>
      <c r="D5" s="19">
        <v>12</v>
      </c>
      <c r="E5" s="19">
        <f>B5+C5+D5</f>
        <v>38</v>
      </c>
      <c r="F5" s="19">
        <f t="shared" ref="F5:F56" si="0">E5/50*70+30</f>
        <v>83.2</v>
      </c>
      <c r="G5" s="19">
        <f t="shared" ref="G5:G56" si="1">F5*0.3</f>
        <v>24.96</v>
      </c>
      <c r="H5" s="20">
        <v>10</v>
      </c>
      <c r="I5" s="20">
        <f t="shared" ref="I5:I56" si="2">H5/10*70+30</f>
        <v>100</v>
      </c>
      <c r="J5" s="20">
        <f t="shared" ref="J5:J56" si="3">I5*0.1</f>
        <v>10</v>
      </c>
      <c r="K5" s="8">
        <v>10</v>
      </c>
      <c r="L5" s="8">
        <f t="shared" ref="L5:L56" si="4">K5/10*70+30</f>
        <v>100</v>
      </c>
      <c r="M5" s="8">
        <f t="shared" ref="M5:M56" si="5">L5*0.15</f>
        <v>15</v>
      </c>
      <c r="N5" s="14">
        <v>3</v>
      </c>
      <c r="O5" s="14">
        <f t="shared" ref="O5:O56" si="6">N5/3*70+30</f>
        <v>100</v>
      </c>
      <c r="P5" s="14">
        <f t="shared" ref="P5:P56" si="7">O5*0.05</f>
        <v>5</v>
      </c>
      <c r="Q5" s="21">
        <v>34</v>
      </c>
      <c r="R5" s="21">
        <f t="shared" ref="R5:R56" si="8">Q5/65*70+30</f>
        <v>66.615384615384613</v>
      </c>
      <c r="S5" s="21">
        <f t="shared" ref="S5:S56" si="9">R5*0.4</f>
        <v>26.646153846153847</v>
      </c>
      <c r="T5" s="18">
        <f t="shared" ref="T5:T56" si="10">G5+J5+M5+P5+S5</f>
        <v>81.606153846153845</v>
      </c>
    </row>
    <row r="6" spans="1:21" x14ac:dyDescent="0.25">
      <c r="A6" s="22" t="s">
        <v>1</v>
      </c>
      <c r="B6" s="19">
        <v>7</v>
      </c>
      <c r="C6" s="19">
        <v>18</v>
      </c>
      <c r="D6" s="19">
        <v>15</v>
      </c>
      <c r="E6" s="19">
        <f>B6+C6+D6</f>
        <v>40</v>
      </c>
      <c r="F6" s="19">
        <f t="shared" si="0"/>
        <v>86</v>
      </c>
      <c r="G6" s="19">
        <f t="shared" si="1"/>
        <v>25.8</v>
      </c>
      <c r="H6" s="20">
        <v>10</v>
      </c>
      <c r="I6" s="20">
        <f t="shared" si="2"/>
        <v>100</v>
      </c>
      <c r="J6" s="20">
        <f t="shared" si="3"/>
        <v>10</v>
      </c>
      <c r="K6" s="8">
        <v>10</v>
      </c>
      <c r="L6" s="8">
        <f t="shared" si="4"/>
        <v>100</v>
      </c>
      <c r="M6" s="8">
        <f t="shared" si="5"/>
        <v>15</v>
      </c>
      <c r="N6" s="14">
        <v>3</v>
      </c>
      <c r="O6" s="14">
        <f t="shared" si="6"/>
        <v>100</v>
      </c>
      <c r="P6" s="14">
        <f t="shared" si="7"/>
        <v>5</v>
      </c>
      <c r="Q6" s="21">
        <v>47</v>
      </c>
      <c r="R6" s="21">
        <f t="shared" si="8"/>
        <v>80.615384615384613</v>
      </c>
      <c r="S6" s="21">
        <f t="shared" si="9"/>
        <v>32.246153846153845</v>
      </c>
      <c r="T6" s="18">
        <f t="shared" si="10"/>
        <v>88.046153846153842</v>
      </c>
    </row>
    <row r="7" spans="1:21" x14ac:dyDescent="0.25">
      <c r="A7" s="22" t="s">
        <v>2</v>
      </c>
      <c r="B7" s="19">
        <v>7</v>
      </c>
      <c r="C7" s="19">
        <v>21</v>
      </c>
      <c r="D7" s="19">
        <v>14</v>
      </c>
      <c r="E7" s="19">
        <f>B7+C7+D7</f>
        <v>42</v>
      </c>
      <c r="F7" s="19">
        <f t="shared" si="0"/>
        <v>88.8</v>
      </c>
      <c r="G7" s="19">
        <f t="shared" si="1"/>
        <v>26.639999999999997</v>
      </c>
      <c r="H7" s="20">
        <v>10</v>
      </c>
      <c r="I7" s="20">
        <f t="shared" si="2"/>
        <v>100</v>
      </c>
      <c r="J7" s="20">
        <f t="shared" si="3"/>
        <v>10</v>
      </c>
      <c r="K7" s="8">
        <v>10</v>
      </c>
      <c r="L7" s="8">
        <f t="shared" si="4"/>
        <v>100</v>
      </c>
      <c r="M7" s="8">
        <f t="shared" si="5"/>
        <v>15</v>
      </c>
      <c r="N7" s="14">
        <v>3</v>
      </c>
      <c r="O7" s="14">
        <f t="shared" si="6"/>
        <v>100</v>
      </c>
      <c r="P7" s="14">
        <f t="shared" si="7"/>
        <v>5</v>
      </c>
      <c r="Q7" s="21">
        <v>47</v>
      </c>
      <c r="R7" s="21">
        <f t="shared" si="8"/>
        <v>80.615384615384613</v>
      </c>
      <c r="S7" s="21">
        <f t="shared" si="9"/>
        <v>32.246153846153845</v>
      </c>
      <c r="T7" s="18">
        <f t="shared" si="10"/>
        <v>88.886153846153846</v>
      </c>
    </row>
    <row r="8" spans="1:21" x14ac:dyDescent="0.25">
      <c r="A8" s="22" t="s">
        <v>5</v>
      </c>
      <c r="B8" s="19"/>
      <c r="C8" s="19">
        <v>18</v>
      </c>
      <c r="D8" s="19">
        <v>15</v>
      </c>
      <c r="E8" s="19">
        <f>B8+C8+D8</f>
        <v>33</v>
      </c>
      <c r="F8" s="19">
        <f t="shared" si="0"/>
        <v>76.2</v>
      </c>
      <c r="G8" s="19">
        <f t="shared" si="1"/>
        <v>22.86</v>
      </c>
      <c r="H8" s="20">
        <v>10</v>
      </c>
      <c r="I8" s="20">
        <f t="shared" si="2"/>
        <v>100</v>
      </c>
      <c r="J8" s="20">
        <f t="shared" si="3"/>
        <v>10</v>
      </c>
      <c r="K8" s="8">
        <v>10</v>
      </c>
      <c r="L8" s="8">
        <f t="shared" si="4"/>
        <v>100</v>
      </c>
      <c r="M8" s="8">
        <f t="shared" si="5"/>
        <v>15</v>
      </c>
      <c r="N8" s="14">
        <v>3</v>
      </c>
      <c r="O8" s="14">
        <f t="shared" si="6"/>
        <v>100</v>
      </c>
      <c r="P8" s="14">
        <f t="shared" si="7"/>
        <v>5</v>
      </c>
      <c r="Q8" s="21">
        <v>41</v>
      </c>
      <c r="R8" s="21">
        <f t="shared" si="8"/>
        <v>74.15384615384616</v>
      </c>
      <c r="S8" s="21">
        <f t="shared" si="9"/>
        <v>29.661538461538466</v>
      </c>
      <c r="T8" s="18">
        <f t="shared" si="10"/>
        <v>82.521538461538469</v>
      </c>
    </row>
    <row r="9" spans="1:21" x14ac:dyDescent="0.25">
      <c r="A9" s="22" t="s">
        <v>3</v>
      </c>
      <c r="B9" s="19">
        <v>6</v>
      </c>
      <c r="C9" s="19">
        <v>21</v>
      </c>
      <c r="D9" s="19">
        <v>11</v>
      </c>
      <c r="E9" s="19">
        <f>B9+C9+D9</f>
        <v>38</v>
      </c>
      <c r="F9" s="19">
        <f t="shared" si="0"/>
        <v>83.2</v>
      </c>
      <c r="G9" s="19">
        <f t="shared" si="1"/>
        <v>24.96</v>
      </c>
      <c r="H9" s="20">
        <v>10</v>
      </c>
      <c r="I9" s="20">
        <f t="shared" si="2"/>
        <v>100</v>
      </c>
      <c r="J9" s="20">
        <f t="shared" si="3"/>
        <v>10</v>
      </c>
      <c r="K9" s="8">
        <v>10</v>
      </c>
      <c r="L9" s="8">
        <f t="shared" si="4"/>
        <v>100</v>
      </c>
      <c r="M9" s="8">
        <f t="shared" si="5"/>
        <v>15</v>
      </c>
      <c r="N9" s="14">
        <v>3</v>
      </c>
      <c r="O9" s="14">
        <f t="shared" si="6"/>
        <v>100</v>
      </c>
      <c r="P9" s="14">
        <f t="shared" si="7"/>
        <v>5</v>
      </c>
      <c r="Q9" s="21">
        <v>33</v>
      </c>
      <c r="R9" s="21">
        <f t="shared" si="8"/>
        <v>65.538461538461533</v>
      </c>
      <c r="S9" s="21">
        <f t="shared" si="9"/>
        <v>26.215384615384615</v>
      </c>
      <c r="T9" s="18">
        <f t="shared" si="10"/>
        <v>81.175384615384615</v>
      </c>
    </row>
    <row r="10" spans="1:21" x14ac:dyDescent="0.25">
      <c r="A10" s="22" t="s">
        <v>4</v>
      </c>
      <c r="B10" s="19">
        <v>5</v>
      </c>
      <c r="C10" s="19">
        <v>18</v>
      </c>
      <c r="D10" s="19">
        <v>11</v>
      </c>
      <c r="E10" s="19">
        <f>B10+C10+D10</f>
        <v>34</v>
      </c>
      <c r="F10" s="19">
        <f t="shared" si="0"/>
        <v>77.599999999999994</v>
      </c>
      <c r="G10" s="19">
        <f t="shared" si="1"/>
        <v>23.279999999999998</v>
      </c>
      <c r="H10" s="20">
        <v>10</v>
      </c>
      <c r="I10" s="20">
        <f t="shared" si="2"/>
        <v>100</v>
      </c>
      <c r="J10" s="20">
        <f t="shared" si="3"/>
        <v>10</v>
      </c>
      <c r="K10" s="8">
        <v>10</v>
      </c>
      <c r="L10" s="8">
        <f t="shared" si="4"/>
        <v>100</v>
      </c>
      <c r="M10" s="8">
        <f t="shared" si="5"/>
        <v>15</v>
      </c>
      <c r="N10" s="14">
        <v>3</v>
      </c>
      <c r="O10" s="14">
        <f t="shared" si="6"/>
        <v>100</v>
      </c>
      <c r="P10" s="14">
        <f t="shared" si="7"/>
        <v>5</v>
      </c>
      <c r="Q10" s="21">
        <v>34</v>
      </c>
      <c r="R10" s="21">
        <f t="shared" si="8"/>
        <v>66.615384615384613</v>
      </c>
      <c r="S10" s="21">
        <f t="shared" si="9"/>
        <v>26.646153846153847</v>
      </c>
      <c r="T10" s="18">
        <f t="shared" si="10"/>
        <v>79.926153846153852</v>
      </c>
    </row>
    <row r="11" spans="1:21" x14ac:dyDescent="0.25">
      <c r="A11" s="22" t="s">
        <v>6</v>
      </c>
      <c r="B11" s="19">
        <v>9</v>
      </c>
      <c r="C11" s="19">
        <v>20</v>
      </c>
      <c r="D11" s="19">
        <v>16</v>
      </c>
      <c r="E11" s="19">
        <f>B11+C11+D11</f>
        <v>45</v>
      </c>
      <c r="F11" s="19">
        <f t="shared" si="0"/>
        <v>93</v>
      </c>
      <c r="G11" s="19">
        <f t="shared" si="1"/>
        <v>27.9</v>
      </c>
      <c r="H11" s="20">
        <v>10</v>
      </c>
      <c r="I11" s="20">
        <f t="shared" si="2"/>
        <v>100</v>
      </c>
      <c r="J11" s="20">
        <f t="shared" si="3"/>
        <v>10</v>
      </c>
      <c r="K11" s="8">
        <v>10</v>
      </c>
      <c r="L11" s="8">
        <f t="shared" si="4"/>
        <v>100</v>
      </c>
      <c r="M11" s="8">
        <f t="shared" si="5"/>
        <v>15</v>
      </c>
      <c r="N11" s="14">
        <v>3</v>
      </c>
      <c r="O11" s="14">
        <f t="shared" si="6"/>
        <v>100</v>
      </c>
      <c r="P11" s="14">
        <f t="shared" si="7"/>
        <v>5</v>
      </c>
      <c r="Q11" s="21">
        <v>48</v>
      </c>
      <c r="R11" s="21">
        <f t="shared" si="8"/>
        <v>81.692307692307693</v>
      </c>
      <c r="S11" s="21">
        <f t="shared" si="9"/>
        <v>32.676923076923082</v>
      </c>
      <c r="T11" s="18">
        <f t="shared" si="10"/>
        <v>90.57692307692308</v>
      </c>
    </row>
    <row r="12" spans="1:21" x14ac:dyDescent="0.25">
      <c r="A12" s="22" t="s">
        <v>7</v>
      </c>
      <c r="B12" s="19">
        <v>8</v>
      </c>
      <c r="C12" s="19">
        <v>20</v>
      </c>
      <c r="D12" s="19">
        <v>13</v>
      </c>
      <c r="E12" s="19">
        <f>B12+C12+D12</f>
        <v>41</v>
      </c>
      <c r="F12" s="19">
        <f t="shared" si="0"/>
        <v>87.4</v>
      </c>
      <c r="G12" s="19">
        <f t="shared" si="1"/>
        <v>26.220000000000002</v>
      </c>
      <c r="H12" s="20">
        <v>10</v>
      </c>
      <c r="I12" s="20">
        <f t="shared" si="2"/>
        <v>100</v>
      </c>
      <c r="J12" s="20">
        <f t="shared" si="3"/>
        <v>10</v>
      </c>
      <c r="K12" s="8">
        <v>10</v>
      </c>
      <c r="L12" s="8">
        <f t="shared" si="4"/>
        <v>100</v>
      </c>
      <c r="M12" s="8">
        <f t="shared" si="5"/>
        <v>15</v>
      </c>
      <c r="N12" s="14">
        <v>3</v>
      </c>
      <c r="O12" s="14">
        <f t="shared" si="6"/>
        <v>100</v>
      </c>
      <c r="P12" s="14">
        <f t="shared" si="7"/>
        <v>5</v>
      </c>
      <c r="Q12" s="21">
        <v>45</v>
      </c>
      <c r="R12" s="21">
        <f t="shared" si="8"/>
        <v>78.461538461538453</v>
      </c>
      <c r="S12" s="21">
        <f t="shared" si="9"/>
        <v>31.384615384615383</v>
      </c>
      <c r="T12" s="18">
        <f t="shared" si="10"/>
        <v>87.604615384615386</v>
      </c>
    </row>
    <row r="13" spans="1:21" x14ac:dyDescent="0.25">
      <c r="A13" s="22" t="s">
        <v>9</v>
      </c>
      <c r="B13" s="19">
        <v>8</v>
      </c>
      <c r="C13" s="19">
        <v>21</v>
      </c>
      <c r="D13" s="19">
        <v>16</v>
      </c>
      <c r="E13" s="19">
        <f>B13+C13+D13</f>
        <v>45</v>
      </c>
      <c r="F13" s="19">
        <f t="shared" si="0"/>
        <v>93</v>
      </c>
      <c r="G13" s="19">
        <f t="shared" si="1"/>
        <v>27.9</v>
      </c>
      <c r="H13" s="20">
        <v>10</v>
      </c>
      <c r="I13" s="20">
        <f t="shared" si="2"/>
        <v>100</v>
      </c>
      <c r="J13" s="20">
        <f t="shared" si="3"/>
        <v>10</v>
      </c>
      <c r="K13" s="8">
        <v>10</v>
      </c>
      <c r="L13" s="8">
        <f t="shared" si="4"/>
        <v>100</v>
      </c>
      <c r="M13" s="8">
        <f t="shared" si="5"/>
        <v>15</v>
      </c>
      <c r="N13" s="14">
        <v>3</v>
      </c>
      <c r="O13" s="14">
        <f t="shared" si="6"/>
        <v>100</v>
      </c>
      <c r="P13" s="14">
        <f t="shared" si="7"/>
        <v>5</v>
      </c>
      <c r="Q13" s="21">
        <v>51</v>
      </c>
      <c r="R13" s="21">
        <f t="shared" si="8"/>
        <v>84.92307692307692</v>
      </c>
      <c r="S13" s="21">
        <f t="shared" si="9"/>
        <v>33.969230769230769</v>
      </c>
      <c r="T13" s="18">
        <f t="shared" si="10"/>
        <v>91.869230769230768</v>
      </c>
    </row>
    <row r="14" spans="1:21" x14ac:dyDescent="0.25">
      <c r="A14" s="22" t="s">
        <v>8</v>
      </c>
      <c r="B14" s="19">
        <v>10</v>
      </c>
      <c r="C14" s="19">
        <v>21</v>
      </c>
      <c r="D14" s="19">
        <v>15</v>
      </c>
      <c r="E14" s="19">
        <f>B14+C14+D14</f>
        <v>46</v>
      </c>
      <c r="F14" s="19">
        <f t="shared" si="0"/>
        <v>94.4</v>
      </c>
      <c r="G14" s="19">
        <f t="shared" si="1"/>
        <v>28.32</v>
      </c>
      <c r="H14" s="20">
        <v>10</v>
      </c>
      <c r="I14" s="20">
        <f t="shared" si="2"/>
        <v>100</v>
      </c>
      <c r="J14" s="20">
        <f t="shared" si="3"/>
        <v>10</v>
      </c>
      <c r="K14" s="8">
        <v>10</v>
      </c>
      <c r="L14" s="8">
        <f t="shared" si="4"/>
        <v>100</v>
      </c>
      <c r="M14" s="8">
        <f t="shared" si="5"/>
        <v>15</v>
      </c>
      <c r="N14" s="14">
        <v>3</v>
      </c>
      <c r="O14" s="14">
        <f t="shared" si="6"/>
        <v>100</v>
      </c>
      <c r="P14" s="14">
        <f t="shared" si="7"/>
        <v>5</v>
      </c>
      <c r="Q14" s="21">
        <v>44</v>
      </c>
      <c r="R14" s="21">
        <f t="shared" si="8"/>
        <v>77.384615384615387</v>
      </c>
      <c r="S14" s="21">
        <f t="shared" si="9"/>
        <v>30.953846153846158</v>
      </c>
      <c r="T14" s="18">
        <f t="shared" si="10"/>
        <v>89.273846153846165</v>
      </c>
    </row>
    <row r="15" spans="1:21" x14ac:dyDescent="0.25">
      <c r="A15" s="22" t="s">
        <v>10</v>
      </c>
      <c r="B15" s="19">
        <v>7</v>
      </c>
      <c r="C15" s="19">
        <v>20</v>
      </c>
      <c r="D15" s="19">
        <v>14</v>
      </c>
      <c r="E15" s="19">
        <f>B15+C15+D15</f>
        <v>41</v>
      </c>
      <c r="F15" s="19">
        <f t="shared" si="0"/>
        <v>87.4</v>
      </c>
      <c r="G15" s="19">
        <f t="shared" si="1"/>
        <v>26.220000000000002</v>
      </c>
      <c r="H15" s="20">
        <v>10</v>
      </c>
      <c r="I15" s="20">
        <f t="shared" si="2"/>
        <v>100</v>
      </c>
      <c r="J15" s="20">
        <f t="shared" si="3"/>
        <v>10</v>
      </c>
      <c r="K15" s="8">
        <v>10</v>
      </c>
      <c r="L15" s="8">
        <f t="shared" si="4"/>
        <v>100</v>
      </c>
      <c r="M15" s="8">
        <f t="shared" si="5"/>
        <v>15</v>
      </c>
      <c r="N15" s="14">
        <v>3</v>
      </c>
      <c r="O15" s="14">
        <f t="shared" si="6"/>
        <v>100</v>
      </c>
      <c r="P15" s="14">
        <f t="shared" si="7"/>
        <v>5</v>
      </c>
      <c r="Q15" s="21">
        <v>52</v>
      </c>
      <c r="R15" s="21">
        <f t="shared" si="8"/>
        <v>86</v>
      </c>
      <c r="S15" s="21">
        <f t="shared" si="9"/>
        <v>34.4</v>
      </c>
      <c r="T15" s="18">
        <f t="shared" si="10"/>
        <v>90.62</v>
      </c>
    </row>
    <row r="16" spans="1:21" x14ac:dyDescent="0.25">
      <c r="A16" s="22" t="s">
        <v>46</v>
      </c>
      <c r="B16" s="19">
        <v>10</v>
      </c>
      <c r="C16" s="19">
        <v>20</v>
      </c>
      <c r="D16" s="19">
        <v>17</v>
      </c>
      <c r="E16" s="19">
        <f>B16+C16+D16</f>
        <v>47</v>
      </c>
      <c r="F16" s="19">
        <f t="shared" si="0"/>
        <v>95.8</v>
      </c>
      <c r="G16" s="19">
        <f t="shared" si="1"/>
        <v>28.74</v>
      </c>
      <c r="H16" s="20">
        <v>10</v>
      </c>
      <c r="I16" s="20">
        <f t="shared" si="2"/>
        <v>100</v>
      </c>
      <c r="J16" s="20">
        <f t="shared" si="3"/>
        <v>10</v>
      </c>
      <c r="K16" s="8">
        <v>10</v>
      </c>
      <c r="L16" s="8">
        <f t="shared" si="4"/>
        <v>100</v>
      </c>
      <c r="M16" s="8">
        <f t="shared" si="5"/>
        <v>15</v>
      </c>
      <c r="N16" s="14">
        <v>3</v>
      </c>
      <c r="O16" s="14">
        <f t="shared" si="6"/>
        <v>100</v>
      </c>
      <c r="P16" s="14">
        <f t="shared" si="7"/>
        <v>5</v>
      </c>
      <c r="Q16" s="21">
        <v>58</v>
      </c>
      <c r="R16" s="21">
        <f t="shared" si="8"/>
        <v>92.461538461538467</v>
      </c>
      <c r="S16" s="21">
        <f t="shared" si="9"/>
        <v>36.984615384615388</v>
      </c>
      <c r="T16" s="18">
        <f t="shared" si="10"/>
        <v>95.72461538461539</v>
      </c>
    </row>
    <row r="17" spans="1:20" x14ac:dyDescent="0.25">
      <c r="A17" s="22" t="s">
        <v>11</v>
      </c>
      <c r="B17" s="19">
        <v>8</v>
      </c>
      <c r="C17" s="19">
        <v>18</v>
      </c>
      <c r="D17" s="19">
        <v>13</v>
      </c>
      <c r="E17" s="19">
        <f>B17+C17+D17</f>
        <v>39</v>
      </c>
      <c r="F17" s="19">
        <f t="shared" si="0"/>
        <v>84.6</v>
      </c>
      <c r="G17" s="19">
        <f t="shared" si="1"/>
        <v>25.38</v>
      </c>
      <c r="H17" s="20">
        <v>10</v>
      </c>
      <c r="I17" s="20">
        <f t="shared" si="2"/>
        <v>100</v>
      </c>
      <c r="J17" s="20">
        <f t="shared" si="3"/>
        <v>10</v>
      </c>
      <c r="K17" s="8">
        <v>10</v>
      </c>
      <c r="L17" s="8">
        <f t="shared" si="4"/>
        <v>100</v>
      </c>
      <c r="M17" s="8">
        <f t="shared" si="5"/>
        <v>15</v>
      </c>
      <c r="N17" s="14">
        <v>3</v>
      </c>
      <c r="O17" s="14">
        <f t="shared" si="6"/>
        <v>100</v>
      </c>
      <c r="P17" s="14">
        <f t="shared" si="7"/>
        <v>5</v>
      </c>
      <c r="Q17" s="21">
        <v>36</v>
      </c>
      <c r="R17" s="21">
        <f t="shared" si="8"/>
        <v>68.769230769230774</v>
      </c>
      <c r="S17" s="21">
        <f t="shared" si="9"/>
        <v>27.507692307692309</v>
      </c>
      <c r="T17" s="18">
        <f t="shared" si="10"/>
        <v>82.887692307692305</v>
      </c>
    </row>
    <row r="18" spans="1:20" x14ac:dyDescent="0.25">
      <c r="A18" s="22" t="s">
        <v>12</v>
      </c>
      <c r="B18" s="19">
        <v>7</v>
      </c>
      <c r="C18" s="19">
        <v>19</v>
      </c>
      <c r="D18" s="19">
        <v>15</v>
      </c>
      <c r="E18" s="19">
        <f>B18+C18+D18</f>
        <v>41</v>
      </c>
      <c r="F18" s="19">
        <f t="shared" si="0"/>
        <v>87.4</v>
      </c>
      <c r="G18" s="19">
        <f t="shared" si="1"/>
        <v>26.220000000000002</v>
      </c>
      <c r="H18" s="20">
        <v>10</v>
      </c>
      <c r="I18" s="20">
        <f t="shared" si="2"/>
        <v>100</v>
      </c>
      <c r="J18" s="20">
        <f t="shared" si="3"/>
        <v>10</v>
      </c>
      <c r="K18" s="8">
        <v>10</v>
      </c>
      <c r="L18" s="8">
        <f t="shared" si="4"/>
        <v>100</v>
      </c>
      <c r="M18" s="8">
        <f t="shared" si="5"/>
        <v>15</v>
      </c>
      <c r="N18" s="14">
        <v>3</v>
      </c>
      <c r="O18" s="14">
        <f t="shared" si="6"/>
        <v>100</v>
      </c>
      <c r="P18" s="14">
        <f t="shared" si="7"/>
        <v>5</v>
      </c>
      <c r="Q18" s="21">
        <v>47</v>
      </c>
      <c r="R18" s="21">
        <f t="shared" si="8"/>
        <v>80.615384615384613</v>
      </c>
      <c r="S18" s="21">
        <f t="shared" si="9"/>
        <v>32.246153846153845</v>
      </c>
      <c r="T18" s="18">
        <f t="shared" si="10"/>
        <v>88.466153846153844</v>
      </c>
    </row>
    <row r="19" spans="1:20" x14ac:dyDescent="0.25">
      <c r="A19" s="22" t="s">
        <v>13</v>
      </c>
      <c r="B19" s="19">
        <v>8</v>
      </c>
      <c r="C19" s="19">
        <v>21</v>
      </c>
      <c r="D19" s="19">
        <v>12</v>
      </c>
      <c r="E19" s="19">
        <f>B19+C19+D19</f>
        <v>41</v>
      </c>
      <c r="F19" s="19">
        <f t="shared" si="0"/>
        <v>87.4</v>
      </c>
      <c r="G19" s="19">
        <f t="shared" si="1"/>
        <v>26.220000000000002</v>
      </c>
      <c r="H19" s="20">
        <v>10</v>
      </c>
      <c r="I19" s="20">
        <f t="shared" si="2"/>
        <v>100</v>
      </c>
      <c r="J19" s="20">
        <f t="shared" si="3"/>
        <v>10</v>
      </c>
      <c r="K19" s="8">
        <v>10</v>
      </c>
      <c r="L19" s="8">
        <f t="shared" si="4"/>
        <v>100</v>
      </c>
      <c r="M19" s="8">
        <f t="shared" si="5"/>
        <v>15</v>
      </c>
      <c r="N19" s="14">
        <v>3</v>
      </c>
      <c r="O19" s="14">
        <f t="shared" si="6"/>
        <v>100</v>
      </c>
      <c r="P19" s="14">
        <f t="shared" si="7"/>
        <v>5</v>
      </c>
      <c r="Q19" s="21">
        <v>38</v>
      </c>
      <c r="R19" s="21">
        <f t="shared" si="8"/>
        <v>70.923076923076934</v>
      </c>
      <c r="S19" s="21">
        <f t="shared" si="9"/>
        <v>28.369230769230775</v>
      </c>
      <c r="T19" s="18">
        <f t="shared" si="10"/>
        <v>84.589230769230767</v>
      </c>
    </row>
    <row r="20" spans="1:20" x14ac:dyDescent="0.25">
      <c r="A20" s="22" t="s">
        <v>50</v>
      </c>
      <c r="B20" s="19">
        <v>10</v>
      </c>
      <c r="C20" s="19">
        <v>18</v>
      </c>
      <c r="D20" s="19">
        <v>15</v>
      </c>
      <c r="E20" s="19">
        <f>B20+C20+D20</f>
        <v>43</v>
      </c>
      <c r="F20" s="19">
        <f t="shared" si="0"/>
        <v>90.199999999999989</v>
      </c>
      <c r="G20" s="19">
        <f t="shared" si="1"/>
        <v>27.059999999999995</v>
      </c>
      <c r="H20" s="20">
        <v>10</v>
      </c>
      <c r="I20" s="20">
        <f t="shared" si="2"/>
        <v>100</v>
      </c>
      <c r="J20" s="20">
        <f t="shared" si="3"/>
        <v>10</v>
      </c>
      <c r="K20" s="8">
        <v>10</v>
      </c>
      <c r="L20" s="8">
        <f t="shared" si="4"/>
        <v>100</v>
      </c>
      <c r="M20" s="8">
        <f t="shared" si="5"/>
        <v>15</v>
      </c>
      <c r="N20" s="14">
        <v>3</v>
      </c>
      <c r="O20" s="14">
        <f t="shared" si="6"/>
        <v>100</v>
      </c>
      <c r="P20" s="14">
        <f t="shared" si="7"/>
        <v>5</v>
      </c>
      <c r="Q20" s="21">
        <v>50</v>
      </c>
      <c r="R20" s="21">
        <f t="shared" si="8"/>
        <v>83.84615384615384</v>
      </c>
      <c r="S20" s="21">
        <f t="shared" si="9"/>
        <v>33.53846153846154</v>
      </c>
      <c r="T20" s="18">
        <f t="shared" si="10"/>
        <v>90.598461538461535</v>
      </c>
    </row>
    <row r="21" spans="1:20" x14ac:dyDescent="0.25">
      <c r="A21" s="22" t="s">
        <v>14</v>
      </c>
      <c r="B21" s="19">
        <v>8</v>
      </c>
      <c r="C21" s="19">
        <v>20</v>
      </c>
      <c r="D21" s="19">
        <v>13</v>
      </c>
      <c r="E21" s="19">
        <f>B21+C21+D21</f>
        <v>41</v>
      </c>
      <c r="F21" s="19">
        <f t="shared" si="0"/>
        <v>87.4</v>
      </c>
      <c r="G21" s="19">
        <f t="shared" si="1"/>
        <v>26.220000000000002</v>
      </c>
      <c r="H21" s="20">
        <v>10</v>
      </c>
      <c r="I21" s="20">
        <f t="shared" si="2"/>
        <v>100</v>
      </c>
      <c r="J21" s="20">
        <f t="shared" si="3"/>
        <v>10</v>
      </c>
      <c r="K21" s="8">
        <v>10</v>
      </c>
      <c r="L21" s="8">
        <f t="shared" si="4"/>
        <v>100</v>
      </c>
      <c r="M21" s="8">
        <f t="shared" si="5"/>
        <v>15</v>
      </c>
      <c r="N21" s="14">
        <v>3</v>
      </c>
      <c r="O21" s="14">
        <f t="shared" si="6"/>
        <v>100</v>
      </c>
      <c r="P21" s="14">
        <f t="shared" si="7"/>
        <v>5</v>
      </c>
      <c r="Q21" s="21">
        <v>41</v>
      </c>
      <c r="R21" s="21">
        <f t="shared" si="8"/>
        <v>74.15384615384616</v>
      </c>
      <c r="S21" s="21">
        <f t="shared" si="9"/>
        <v>29.661538461538466</v>
      </c>
      <c r="T21" s="18">
        <f t="shared" si="10"/>
        <v>85.881538461538469</v>
      </c>
    </row>
    <row r="22" spans="1:20" x14ac:dyDescent="0.25">
      <c r="A22" s="22" t="s">
        <v>15</v>
      </c>
      <c r="B22" s="19">
        <v>7</v>
      </c>
      <c r="C22" s="19">
        <v>18</v>
      </c>
      <c r="D22" s="19">
        <v>18</v>
      </c>
      <c r="E22" s="19">
        <f>B22+C22+D22</f>
        <v>43</v>
      </c>
      <c r="F22" s="19">
        <f t="shared" si="0"/>
        <v>90.199999999999989</v>
      </c>
      <c r="G22" s="19">
        <f t="shared" si="1"/>
        <v>27.059999999999995</v>
      </c>
      <c r="H22" s="20">
        <v>10</v>
      </c>
      <c r="I22" s="20">
        <f t="shared" si="2"/>
        <v>100</v>
      </c>
      <c r="J22" s="20">
        <f t="shared" si="3"/>
        <v>10</v>
      </c>
      <c r="K22" s="8">
        <v>10</v>
      </c>
      <c r="L22" s="8">
        <f t="shared" si="4"/>
        <v>100</v>
      </c>
      <c r="M22" s="8">
        <f t="shared" si="5"/>
        <v>15</v>
      </c>
      <c r="N22" s="14">
        <v>3</v>
      </c>
      <c r="O22" s="14">
        <f t="shared" si="6"/>
        <v>100</v>
      </c>
      <c r="P22" s="14">
        <f t="shared" si="7"/>
        <v>5</v>
      </c>
      <c r="Q22" s="21">
        <v>57</v>
      </c>
      <c r="R22" s="21">
        <f t="shared" si="8"/>
        <v>91.384615384615387</v>
      </c>
      <c r="S22" s="21">
        <f t="shared" si="9"/>
        <v>36.553846153846159</v>
      </c>
      <c r="T22" s="18">
        <f t="shared" si="10"/>
        <v>93.613846153846154</v>
      </c>
    </row>
    <row r="23" spans="1:20" x14ac:dyDescent="0.25">
      <c r="A23" s="22" t="s">
        <v>16</v>
      </c>
      <c r="B23" s="19">
        <v>8</v>
      </c>
      <c r="C23" s="19">
        <v>19</v>
      </c>
      <c r="D23" s="19">
        <v>15</v>
      </c>
      <c r="E23" s="19">
        <f>B23+C23+D23</f>
        <v>42</v>
      </c>
      <c r="F23" s="19">
        <f t="shared" si="0"/>
        <v>88.8</v>
      </c>
      <c r="G23" s="19">
        <f t="shared" si="1"/>
        <v>26.639999999999997</v>
      </c>
      <c r="H23" s="20">
        <v>10</v>
      </c>
      <c r="I23" s="20">
        <f t="shared" si="2"/>
        <v>100</v>
      </c>
      <c r="J23" s="20">
        <f t="shared" si="3"/>
        <v>10</v>
      </c>
      <c r="K23" s="8">
        <v>10</v>
      </c>
      <c r="L23" s="8">
        <f t="shared" si="4"/>
        <v>100</v>
      </c>
      <c r="M23" s="8">
        <f t="shared" si="5"/>
        <v>15</v>
      </c>
      <c r="N23" s="14">
        <v>3</v>
      </c>
      <c r="O23" s="14">
        <f t="shared" si="6"/>
        <v>100</v>
      </c>
      <c r="P23" s="14">
        <f t="shared" si="7"/>
        <v>5</v>
      </c>
      <c r="Q23" s="21">
        <v>45</v>
      </c>
      <c r="R23" s="21">
        <f t="shared" si="8"/>
        <v>78.461538461538453</v>
      </c>
      <c r="S23" s="21">
        <f t="shared" si="9"/>
        <v>31.384615384615383</v>
      </c>
      <c r="T23" s="18">
        <f t="shared" si="10"/>
        <v>88.024615384615387</v>
      </c>
    </row>
    <row r="24" spans="1:20" x14ac:dyDescent="0.25">
      <c r="A24" s="22" t="s">
        <v>17</v>
      </c>
      <c r="B24" s="19">
        <v>6</v>
      </c>
      <c r="C24" s="19">
        <v>19</v>
      </c>
      <c r="D24" s="19">
        <v>14</v>
      </c>
      <c r="E24" s="19">
        <f>B24+C24+D24</f>
        <v>39</v>
      </c>
      <c r="F24" s="19">
        <f t="shared" si="0"/>
        <v>84.6</v>
      </c>
      <c r="G24" s="19">
        <f t="shared" si="1"/>
        <v>25.38</v>
      </c>
      <c r="H24" s="20">
        <v>10</v>
      </c>
      <c r="I24" s="20">
        <f t="shared" si="2"/>
        <v>100</v>
      </c>
      <c r="J24" s="20">
        <f t="shared" si="3"/>
        <v>10</v>
      </c>
      <c r="K24" s="8">
        <v>10</v>
      </c>
      <c r="L24" s="8">
        <f t="shared" si="4"/>
        <v>100</v>
      </c>
      <c r="M24" s="8">
        <f t="shared" si="5"/>
        <v>15</v>
      </c>
      <c r="N24" s="14">
        <v>3</v>
      </c>
      <c r="O24" s="14">
        <f t="shared" si="6"/>
        <v>100</v>
      </c>
      <c r="P24" s="14">
        <f t="shared" si="7"/>
        <v>5</v>
      </c>
      <c r="Q24" s="21">
        <v>38</v>
      </c>
      <c r="R24" s="21">
        <f t="shared" si="8"/>
        <v>70.923076923076934</v>
      </c>
      <c r="S24" s="21">
        <f t="shared" si="9"/>
        <v>28.369230769230775</v>
      </c>
      <c r="T24" s="18">
        <f t="shared" si="10"/>
        <v>83.749230769230763</v>
      </c>
    </row>
    <row r="25" spans="1:20" x14ac:dyDescent="0.25">
      <c r="A25" s="22" t="s">
        <v>18</v>
      </c>
      <c r="B25" s="19">
        <v>10</v>
      </c>
      <c r="C25" s="19">
        <v>19</v>
      </c>
      <c r="D25" s="19">
        <v>17</v>
      </c>
      <c r="E25" s="19">
        <f>B25+C25+D25</f>
        <v>46</v>
      </c>
      <c r="F25" s="19">
        <f t="shared" si="0"/>
        <v>94.4</v>
      </c>
      <c r="G25" s="19">
        <f t="shared" si="1"/>
        <v>28.32</v>
      </c>
      <c r="H25" s="20">
        <v>10</v>
      </c>
      <c r="I25" s="20">
        <f t="shared" si="2"/>
        <v>100</v>
      </c>
      <c r="J25" s="20">
        <f t="shared" si="3"/>
        <v>10</v>
      </c>
      <c r="K25" s="8">
        <v>10</v>
      </c>
      <c r="L25" s="8">
        <f t="shared" si="4"/>
        <v>100</v>
      </c>
      <c r="M25" s="8">
        <f t="shared" si="5"/>
        <v>15</v>
      </c>
      <c r="N25" s="14">
        <v>3</v>
      </c>
      <c r="O25" s="14">
        <f t="shared" si="6"/>
        <v>100</v>
      </c>
      <c r="P25" s="14">
        <f t="shared" si="7"/>
        <v>5</v>
      </c>
      <c r="Q25" s="21">
        <v>58</v>
      </c>
      <c r="R25" s="21">
        <f t="shared" si="8"/>
        <v>92.461538461538467</v>
      </c>
      <c r="S25" s="21">
        <f t="shared" si="9"/>
        <v>36.984615384615388</v>
      </c>
      <c r="T25" s="18">
        <f t="shared" si="10"/>
        <v>95.304615384615389</v>
      </c>
    </row>
    <row r="26" spans="1:20" x14ac:dyDescent="0.25">
      <c r="A26" s="22" t="s">
        <v>49</v>
      </c>
      <c r="B26" s="19">
        <v>7</v>
      </c>
      <c r="C26" s="19">
        <v>18</v>
      </c>
      <c r="D26" s="19">
        <v>15</v>
      </c>
      <c r="E26" s="19">
        <f>B26+C26+D26</f>
        <v>40</v>
      </c>
      <c r="F26" s="19">
        <f t="shared" si="0"/>
        <v>86</v>
      </c>
      <c r="G26" s="19">
        <f t="shared" si="1"/>
        <v>25.8</v>
      </c>
      <c r="H26" s="20">
        <v>10</v>
      </c>
      <c r="I26" s="20">
        <f t="shared" si="2"/>
        <v>100</v>
      </c>
      <c r="J26" s="20">
        <f t="shared" si="3"/>
        <v>10</v>
      </c>
      <c r="K26" s="8">
        <v>10</v>
      </c>
      <c r="L26" s="8">
        <f t="shared" si="4"/>
        <v>100</v>
      </c>
      <c r="M26" s="8">
        <f t="shared" si="5"/>
        <v>15</v>
      </c>
      <c r="N26" s="14">
        <v>3</v>
      </c>
      <c r="O26" s="14">
        <f t="shared" si="6"/>
        <v>100</v>
      </c>
      <c r="P26" s="14">
        <f t="shared" si="7"/>
        <v>5</v>
      </c>
      <c r="Q26" s="21">
        <v>46</v>
      </c>
      <c r="R26" s="21">
        <f t="shared" si="8"/>
        <v>79.538461538461547</v>
      </c>
      <c r="S26" s="21">
        <f t="shared" si="9"/>
        <v>31.81538461538462</v>
      </c>
      <c r="T26" s="18">
        <f t="shared" si="10"/>
        <v>87.615384615384613</v>
      </c>
    </row>
    <row r="27" spans="1:20" x14ac:dyDescent="0.25">
      <c r="A27" s="22" t="s">
        <v>51</v>
      </c>
      <c r="B27" s="19">
        <v>10</v>
      </c>
      <c r="C27" s="19">
        <v>18</v>
      </c>
      <c r="D27" s="19">
        <v>14</v>
      </c>
      <c r="E27" s="19">
        <f>B27+C27+D27</f>
        <v>42</v>
      </c>
      <c r="F27" s="19">
        <f t="shared" si="0"/>
        <v>88.8</v>
      </c>
      <c r="G27" s="19">
        <f t="shared" si="1"/>
        <v>26.639999999999997</v>
      </c>
      <c r="H27" s="20">
        <v>10</v>
      </c>
      <c r="I27" s="20">
        <f t="shared" si="2"/>
        <v>100</v>
      </c>
      <c r="J27" s="20">
        <f t="shared" si="3"/>
        <v>10</v>
      </c>
      <c r="K27" s="8">
        <v>10</v>
      </c>
      <c r="L27" s="8">
        <f t="shared" si="4"/>
        <v>100</v>
      </c>
      <c r="M27" s="8">
        <f t="shared" si="5"/>
        <v>15</v>
      </c>
      <c r="N27" s="14">
        <v>3</v>
      </c>
      <c r="O27" s="14">
        <f t="shared" si="6"/>
        <v>100</v>
      </c>
      <c r="P27" s="14">
        <f t="shared" si="7"/>
        <v>5</v>
      </c>
      <c r="Q27" s="21">
        <v>50</v>
      </c>
      <c r="R27" s="21">
        <f t="shared" si="8"/>
        <v>83.84615384615384</v>
      </c>
      <c r="S27" s="21">
        <f t="shared" si="9"/>
        <v>33.53846153846154</v>
      </c>
      <c r="T27" s="18">
        <f t="shared" si="10"/>
        <v>90.178461538461534</v>
      </c>
    </row>
    <row r="28" spans="1:20" x14ac:dyDescent="0.25">
      <c r="A28" s="22" t="s">
        <v>19</v>
      </c>
      <c r="B28" s="19">
        <v>8</v>
      </c>
      <c r="C28" s="19">
        <v>19</v>
      </c>
      <c r="D28" s="19">
        <v>16</v>
      </c>
      <c r="E28" s="19">
        <f>B28+C28+D28</f>
        <v>43</v>
      </c>
      <c r="F28" s="19">
        <f t="shared" si="0"/>
        <v>90.199999999999989</v>
      </c>
      <c r="G28" s="19">
        <f t="shared" si="1"/>
        <v>27.059999999999995</v>
      </c>
      <c r="H28" s="20">
        <v>10</v>
      </c>
      <c r="I28" s="20">
        <f t="shared" si="2"/>
        <v>100</v>
      </c>
      <c r="J28" s="20">
        <f t="shared" si="3"/>
        <v>10</v>
      </c>
      <c r="K28" s="8">
        <v>10</v>
      </c>
      <c r="L28" s="8">
        <f t="shared" si="4"/>
        <v>100</v>
      </c>
      <c r="M28" s="8">
        <f t="shared" si="5"/>
        <v>15</v>
      </c>
      <c r="N28" s="14">
        <v>3</v>
      </c>
      <c r="O28" s="14">
        <f t="shared" si="6"/>
        <v>100</v>
      </c>
      <c r="P28" s="14">
        <f t="shared" si="7"/>
        <v>5</v>
      </c>
      <c r="Q28" s="21">
        <v>50</v>
      </c>
      <c r="R28" s="21">
        <f t="shared" si="8"/>
        <v>83.84615384615384</v>
      </c>
      <c r="S28" s="21">
        <f t="shared" si="9"/>
        <v>33.53846153846154</v>
      </c>
      <c r="T28" s="18">
        <f t="shared" si="10"/>
        <v>90.598461538461535</v>
      </c>
    </row>
    <row r="29" spans="1:20" x14ac:dyDescent="0.25">
      <c r="A29" s="22" t="s">
        <v>20</v>
      </c>
      <c r="B29" s="19">
        <v>9</v>
      </c>
      <c r="C29" s="19">
        <v>19</v>
      </c>
      <c r="D29" s="19">
        <v>10</v>
      </c>
      <c r="E29" s="19">
        <f>B29+C29+D29</f>
        <v>38</v>
      </c>
      <c r="F29" s="19">
        <f t="shared" si="0"/>
        <v>83.2</v>
      </c>
      <c r="G29" s="19">
        <f t="shared" si="1"/>
        <v>24.96</v>
      </c>
      <c r="H29" s="20">
        <v>10</v>
      </c>
      <c r="I29" s="20">
        <f t="shared" si="2"/>
        <v>100</v>
      </c>
      <c r="J29" s="20">
        <f t="shared" si="3"/>
        <v>10</v>
      </c>
      <c r="K29" s="8">
        <v>10</v>
      </c>
      <c r="L29" s="8">
        <f t="shared" si="4"/>
        <v>100</v>
      </c>
      <c r="M29" s="8">
        <f t="shared" si="5"/>
        <v>15</v>
      </c>
      <c r="N29" s="14">
        <v>3</v>
      </c>
      <c r="O29" s="14">
        <f t="shared" si="6"/>
        <v>100</v>
      </c>
      <c r="P29" s="14">
        <f t="shared" si="7"/>
        <v>5</v>
      </c>
      <c r="Q29" s="21">
        <v>38</v>
      </c>
      <c r="R29" s="21">
        <f t="shared" si="8"/>
        <v>70.923076923076934</v>
      </c>
      <c r="S29" s="21">
        <f t="shared" si="9"/>
        <v>28.369230769230775</v>
      </c>
      <c r="T29" s="18">
        <f t="shared" si="10"/>
        <v>83.329230769230776</v>
      </c>
    </row>
    <row r="30" spans="1:20" x14ac:dyDescent="0.25">
      <c r="A30" s="22" t="s">
        <v>21</v>
      </c>
      <c r="B30" s="19"/>
      <c r="C30" s="19"/>
      <c r="D30" s="19"/>
      <c r="E30" s="19">
        <f>B30+C30+D30</f>
        <v>0</v>
      </c>
      <c r="F30" s="19">
        <f t="shared" si="0"/>
        <v>30</v>
      </c>
      <c r="G30" s="19">
        <f t="shared" si="1"/>
        <v>9</v>
      </c>
      <c r="H30" s="20"/>
      <c r="I30" s="20">
        <f t="shared" si="2"/>
        <v>30</v>
      </c>
      <c r="J30" s="20">
        <f t="shared" si="3"/>
        <v>3</v>
      </c>
      <c r="K30" s="8"/>
      <c r="L30" s="8">
        <f t="shared" si="4"/>
        <v>30</v>
      </c>
      <c r="M30" s="8">
        <f t="shared" si="5"/>
        <v>4.5</v>
      </c>
      <c r="N30" s="14"/>
      <c r="O30" s="14">
        <f t="shared" si="6"/>
        <v>30</v>
      </c>
      <c r="P30" s="14">
        <f t="shared" si="7"/>
        <v>1.5</v>
      </c>
      <c r="Q30" s="21"/>
      <c r="R30" s="21">
        <f t="shared" si="8"/>
        <v>30</v>
      </c>
      <c r="S30" s="21">
        <f t="shared" si="9"/>
        <v>12</v>
      </c>
      <c r="T30" s="18">
        <f t="shared" si="10"/>
        <v>30</v>
      </c>
    </row>
    <row r="31" spans="1:20" x14ac:dyDescent="0.25">
      <c r="A31" s="22" t="s">
        <v>22</v>
      </c>
      <c r="B31" s="19">
        <v>7</v>
      </c>
      <c r="C31" s="19">
        <v>20</v>
      </c>
      <c r="D31" s="19">
        <v>14</v>
      </c>
      <c r="E31" s="19">
        <f>B31+C31+D31</f>
        <v>41</v>
      </c>
      <c r="F31" s="19">
        <f t="shared" si="0"/>
        <v>87.4</v>
      </c>
      <c r="G31" s="19">
        <f t="shared" si="1"/>
        <v>26.220000000000002</v>
      </c>
      <c r="H31" s="20">
        <v>10</v>
      </c>
      <c r="I31" s="20">
        <f t="shared" si="2"/>
        <v>100</v>
      </c>
      <c r="J31" s="20">
        <f t="shared" si="3"/>
        <v>10</v>
      </c>
      <c r="K31" s="8">
        <v>10</v>
      </c>
      <c r="L31" s="8">
        <f t="shared" si="4"/>
        <v>100</v>
      </c>
      <c r="M31" s="8">
        <f t="shared" si="5"/>
        <v>15</v>
      </c>
      <c r="N31" s="14">
        <v>3</v>
      </c>
      <c r="O31" s="14">
        <f t="shared" si="6"/>
        <v>100</v>
      </c>
      <c r="P31" s="14">
        <f t="shared" si="7"/>
        <v>5</v>
      </c>
      <c r="Q31" s="21">
        <v>42</v>
      </c>
      <c r="R31" s="21">
        <f t="shared" si="8"/>
        <v>75.230769230769226</v>
      </c>
      <c r="S31" s="21">
        <f t="shared" si="9"/>
        <v>30.092307692307692</v>
      </c>
      <c r="T31" s="18">
        <f t="shared" si="10"/>
        <v>86.312307692307684</v>
      </c>
    </row>
    <row r="32" spans="1:20" x14ac:dyDescent="0.25">
      <c r="A32" s="22" t="s">
        <v>23</v>
      </c>
      <c r="B32" s="19">
        <v>9</v>
      </c>
      <c r="C32" s="19">
        <v>18</v>
      </c>
      <c r="D32" s="19">
        <v>15</v>
      </c>
      <c r="E32" s="19">
        <f>B32+C32+D32</f>
        <v>42</v>
      </c>
      <c r="F32" s="19">
        <f t="shared" si="0"/>
        <v>88.8</v>
      </c>
      <c r="G32" s="19">
        <f t="shared" si="1"/>
        <v>26.639999999999997</v>
      </c>
      <c r="H32" s="20">
        <v>10</v>
      </c>
      <c r="I32" s="20">
        <f t="shared" si="2"/>
        <v>100</v>
      </c>
      <c r="J32" s="20">
        <f t="shared" si="3"/>
        <v>10</v>
      </c>
      <c r="K32" s="8">
        <v>10</v>
      </c>
      <c r="L32" s="8">
        <f t="shared" si="4"/>
        <v>100</v>
      </c>
      <c r="M32" s="8">
        <f t="shared" si="5"/>
        <v>15</v>
      </c>
      <c r="N32" s="14">
        <v>3</v>
      </c>
      <c r="O32" s="14">
        <f t="shared" si="6"/>
        <v>100</v>
      </c>
      <c r="P32" s="14">
        <f t="shared" si="7"/>
        <v>5</v>
      </c>
      <c r="Q32" s="21">
        <v>52</v>
      </c>
      <c r="R32" s="21">
        <f t="shared" si="8"/>
        <v>86</v>
      </c>
      <c r="S32" s="21">
        <f t="shared" si="9"/>
        <v>34.4</v>
      </c>
      <c r="T32" s="18">
        <f t="shared" si="10"/>
        <v>91.039999999999992</v>
      </c>
    </row>
    <row r="33" spans="1:20" x14ac:dyDescent="0.25">
      <c r="A33" s="22" t="s">
        <v>24</v>
      </c>
      <c r="B33" s="19">
        <v>9</v>
      </c>
      <c r="C33" s="19">
        <v>18</v>
      </c>
      <c r="D33" s="19">
        <v>15</v>
      </c>
      <c r="E33" s="19">
        <f>B33+C33+D33</f>
        <v>42</v>
      </c>
      <c r="F33" s="19">
        <f t="shared" si="0"/>
        <v>88.8</v>
      </c>
      <c r="G33" s="19">
        <f t="shared" si="1"/>
        <v>26.639999999999997</v>
      </c>
      <c r="H33" s="20">
        <v>10</v>
      </c>
      <c r="I33" s="20">
        <f t="shared" si="2"/>
        <v>100</v>
      </c>
      <c r="J33" s="20">
        <f t="shared" si="3"/>
        <v>10</v>
      </c>
      <c r="K33" s="8">
        <v>10</v>
      </c>
      <c r="L33" s="8">
        <f t="shared" si="4"/>
        <v>100</v>
      </c>
      <c r="M33" s="8">
        <f t="shared" si="5"/>
        <v>15</v>
      </c>
      <c r="N33" s="14">
        <v>3</v>
      </c>
      <c r="O33" s="14">
        <f t="shared" si="6"/>
        <v>100</v>
      </c>
      <c r="P33" s="14">
        <f t="shared" si="7"/>
        <v>5</v>
      </c>
      <c r="Q33" s="21">
        <v>49</v>
      </c>
      <c r="R33" s="21">
        <f t="shared" si="8"/>
        <v>82.769230769230774</v>
      </c>
      <c r="S33" s="21">
        <f t="shared" si="9"/>
        <v>33.107692307692311</v>
      </c>
      <c r="T33" s="18">
        <f t="shared" si="10"/>
        <v>89.747692307692319</v>
      </c>
    </row>
    <row r="34" spans="1:20" x14ac:dyDescent="0.25">
      <c r="A34" s="22" t="s">
        <v>25</v>
      </c>
      <c r="B34" s="19"/>
      <c r="C34" s="19"/>
      <c r="D34" s="19"/>
      <c r="E34" s="19">
        <f>B34+C34+D34</f>
        <v>0</v>
      </c>
      <c r="F34" s="19">
        <f t="shared" si="0"/>
        <v>30</v>
      </c>
      <c r="G34" s="19">
        <f t="shared" si="1"/>
        <v>9</v>
      </c>
      <c r="H34" s="20"/>
      <c r="I34" s="20">
        <f t="shared" si="2"/>
        <v>30</v>
      </c>
      <c r="J34" s="20">
        <f t="shared" si="3"/>
        <v>3</v>
      </c>
      <c r="K34" s="8"/>
      <c r="L34" s="8">
        <f t="shared" si="4"/>
        <v>30</v>
      </c>
      <c r="M34" s="8">
        <f t="shared" si="5"/>
        <v>4.5</v>
      </c>
      <c r="N34" s="14"/>
      <c r="O34" s="14">
        <f t="shared" si="6"/>
        <v>30</v>
      </c>
      <c r="P34" s="14">
        <f t="shared" si="7"/>
        <v>1.5</v>
      </c>
      <c r="Q34" s="21"/>
      <c r="R34" s="21">
        <f t="shared" si="8"/>
        <v>30</v>
      </c>
      <c r="S34" s="21">
        <f t="shared" si="9"/>
        <v>12</v>
      </c>
      <c r="T34" s="18">
        <f t="shared" si="10"/>
        <v>30</v>
      </c>
    </row>
    <row r="35" spans="1:20" x14ac:dyDescent="0.25">
      <c r="A35" s="22" t="s">
        <v>26</v>
      </c>
      <c r="B35" s="19"/>
      <c r="C35" s="19">
        <v>18</v>
      </c>
      <c r="D35" s="19">
        <v>13</v>
      </c>
      <c r="E35" s="19">
        <f>B35+C35+D35</f>
        <v>31</v>
      </c>
      <c r="F35" s="19">
        <f t="shared" si="0"/>
        <v>73.400000000000006</v>
      </c>
      <c r="G35" s="19">
        <f t="shared" si="1"/>
        <v>22.02</v>
      </c>
      <c r="H35" s="20">
        <v>10</v>
      </c>
      <c r="I35" s="20">
        <f t="shared" si="2"/>
        <v>100</v>
      </c>
      <c r="J35" s="20">
        <f t="shared" si="3"/>
        <v>10</v>
      </c>
      <c r="K35" s="8">
        <v>10</v>
      </c>
      <c r="L35" s="8">
        <f t="shared" si="4"/>
        <v>100</v>
      </c>
      <c r="M35" s="8">
        <f t="shared" si="5"/>
        <v>15</v>
      </c>
      <c r="N35" s="14">
        <v>3</v>
      </c>
      <c r="O35" s="14">
        <f t="shared" si="6"/>
        <v>100</v>
      </c>
      <c r="P35" s="14">
        <f t="shared" si="7"/>
        <v>5</v>
      </c>
      <c r="Q35" s="21">
        <v>35</v>
      </c>
      <c r="R35" s="21">
        <f t="shared" si="8"/>
        <v>67.692307692307693</v>
      </c>
      <c r="S35" s="21">
        <f t="shared" si="9"/>
        <v>27.07692307692308</v>
      </c>
      <c r="T35" s="18">
        <f t="shared" si="10"/>
        <v>79.096923076923076</v>
      </c>
    </row>
    <row r="36" spans="1:20" x14ac:dyDescent="0.25">
      <c r="A36" s="22" t="s">
        <v>27</v>
      </c>
      <c r="B36" s="19"/>
      <c r="C36" s="19"/>
      <c r="D36" s="19"/>
      <c r="E36" s="19">
        <f>B36+C36+D36</f>
        <v>0</v>
      </c>
      <c r="F36" s="19">
        <f t="shared" si="0"/>
        <v>30</v>
      </c>
      <c r="G36" s="19">
        <f t="shared" si="1"/>
        <v>9</v>
      </c>
      <c r="H36" s="20"/>
      <c r="I36" s="20">
        <f t="shared" si="2"/>
        <v>30</v>
      </c>
      <c r="J36" s="20">
        <f t="shared" si="3"/>
        <v>3</v>
      </c>
      <c r="K36" s="8"/>
      <c r="L36" s="8">
        <f t="shared" si="4"/>
        <v>30</v>
      </c>
      <c r="M36" s="8">
        <f t="shared" si="5"/>
        <v>4.5</v>
      </c>
      <c r="N36" s="14"/>
      <c r="O36" s="14">
        <f t="shared" si="6"/>
        <v>30</v>
      </c>
      <c r="P36" s="14">
        <f t="shared" si="7"/>
        <v>1.5</v>
      </c>
      <c r="Q36" s="21"/>
      <c r="R36" s="21">
        <f t="shared" si="8"/>
        <v>30</v>
      </c>
      <c r="S36" s="21">
        <f t="shared" si="9"/>
        <v>12</v>
      </c>
      <c r="T36" s="18">
        <f t="shared" si="10"/>
        <v>30</v>
      </c>
    </row>
    <row r="37" spans="1:20" x14ac:dyDescent="0.25">
      <c r="A37" s="22" t="s">
        <v>28</v>
      </c>
      <c r="B37" s="19">
        <v>6</v>
      </c>
      <c r="C37" s="19">
        <v>20</v>
      </c>
      <c r="D37" s="19">
        <v>12</v>
      </c>
      <c r="E37" s="19">
        <f>B37+C37+D37</f>
        <v>38</v>
      </c>
      <c r="F37" s="19">
        <f t="shared" si="0"/>
        <v>83.2</v>
      </c>
      <c r="G37" s="19">
        <f t="shared" si="1"/>
        <v>24.96</v>
      </c>
      <c r="H37" s="20">
        <v>10</v>
      </c>
      <c r="I37" s="20">
        <f t="shared" si="2"/>
        <v>100</v>
      </c>
      <c r="J37" s="20">
        <f t="shared" si="3"/>
        <v>10</v>
      </c>
      <c r="K37" s="8">
        <v>10</v>
      </c>
      <c r="L37" s="8">
        <f t="shared" si="4"/>
        <v>100</v>
      </c>
      <c r="M37" s="8">
        <f t="shared" si="5"/>
        <v>15</v>
      </c>
      <c r="N37" s="14">
        <v>3</v>
      </c>
      <c r="O37" s="14">
        <f t="shared" si="6"/>
        <v>100</v>
      </c>
      <c r="P37" s="14">
        <f t="shared" si="7"/>
        <v>5</v>
      </c>
      <c r="Q37" s="21">
        <v>36</v>
      </c>
      <c r="R37" s="21">
        <f t="shared" si="8"/>
        <v>68.769230769230774</v>
      </c>
      <c r="S37" s="21">
        <f t="shared" si="9"/>
        <v>27.507692307692309</v>
      </c>
      <c r="T37" s="18">
        <f t="shared" si="10"/>
        <v>82.467692307692317</v>
      </c>
    </row>
    <row r="38" spans="1:20" x14ac:dyDescent="0.25">
      <c r="A38" s="22" t="s">
        <v>29</v>
      </c>
      <c r="B38" s="19"/>
      <c r="C38" s="19">
        <v>21</v>
      </c>
      <c r="D38" s="19"/>
      <c r="E38" s="19">
        <f>B38+C38+D38</f>
        <v>21</v>
      </c>
      <c r="F38" s="19">
        <f t="shared" si="0"/>
        <v>59.4</v>
      </c>
      <c r="G38" s="19">
        <f t="shared" si="1"/>
        <v>17.82</v>
      </c>
      <c r="H38" s="20">
        <v>10</v>
      </c>
      <c r="I38" s="20">
        <f t="shared" si="2"/>
        <v>100</v>
      </c>
      <c r="J38" s="20">
        <f t="shared" si="3"/>
        <v>10</v>
      </c>
      <c r="K38" s="8">
        <v>10</v>
      </c>
      <c r="L38" s="8">
        <f t="shared" si="4"/>
        <v>100</v>
      </c>
      <c r="M38" s="8">
        <f t="shared" si="5"/>
        <v>15</v>
      </c>
      <c r="N38" s="14">
        <v>3</v>
      </c>
      <c r="O38" s="14">
        <f t="shared" si="6"/>
        <v>100</v>
      </c>
      <c r="P38" s="14">
        <f t="shared" si="7"/>
        <v>5</v>
      </c>
      <c r="Q38" s="21"/>
      <c r="R38" s="21">
        <f t="shared" si="8"/>
        <v>30</v>
      </c>
      <c r="S38" s="21">
        <f t="shared" si="9"/>
        <v>12</v>
      </c>
      <c r="T38" s="18">
        <f t="shared" si="10"/>
        <v>59.82</v>
      </c>
    </row>
    <row r="39" spans="1:20" x14ac:dyDescent="0.25">
      <c r="A39" s="22" t="s">
        <v>30</v>
      </c>
      <c r="B39" s="19">
        <v>7</v>
      </c>
      <c r="C39" s="19">
        <v>19</v>
      </c>
      <c r="D39" s="19">
        <v>11</v>
      </c>
      <c r="E39" s="19">
        <f>B39+C39+D39</f>
        <v>37</v>
      </c>
      <c r="F39" s="19">
        <f t="shared" si="0"/>
        <v>81.8</v>
      </c>
      <c r="G39" s="19">
        <f t="shared" si="1"/>
        <v>24.54</v>
      </c>
      <c r="H39" s="20">
        <v>10</v>
      </c>
      <c r="I39" s="20">
        <f t="shared" si="2"/>
        <v>100</v>
      </c>
      <c r="J39" s="20">
        <f t="shared" si="3"/>
        <v>10</v>
      </c>
      <c r="K39" s="8">
        <v>10</v>
      </c>
      <c r="L39" s="8">
        <f t="shared" si="4"/>
        <v>100</v>
      </c>
      <c r="M39" s="8">
        <f t="shared" si="5"/>
        <v>15</v>
      </c>
      <c r="N39" s="14">
        <v>3</v>
      </c>
      <c r="O39" s="14">
        <f t="shared" si="6"/>
        <v>100</v>
      </c>
      <c r="P39" s="14">
        <f t="shared" si="7"/>
        <v>5</v>
      </c>
      <c r="Q39" s="21">
        <v>44</v>
      </c>
      <c r="R39" s="21">
        <f t="shared" si="8"/>
        <v>77.384615384615387</v>
      </c>
      <c r="S39" s="21">
        <f t="shared" si="9"/>
        <v>30.953846153846158</v>
      </c>
      <c r="T39" s="18">
        <f t="shared" si="10"/>
        <v>85.493846153846164</v>
      </c>
    </row>
    <row r="40" spans="1:20" x14ac:dyDescent="0.25">
      <c r="A40" s="22" t="s">
        <v>47</v>
      </c>
      <c r="B40" s="19">
        <v>10</v>
      </c>
      <c r="C40" s="19">
        <v>20</v>
      </c>
      <c r="D40" s="19">
        <v>13</v>
      </c>
      <c r="E40" s="19">
        <f>B40+C40+D40</f>
        <v>43</v>
      </c>
      <c r="F40" s="19">
        <f t="shared" si="0"/>
        <v>90.199999999999989</v>
      </c>
      <c r="G40" s="19">
        <f t="shared" si="1"/>
        <v>27.059999999999995</v>
      </c>
      <c r="H40" s="20">
        <v>10</v>
      </c>
      <c r="I40" s="20">
        <f t="shared" si="2"/>
        <v>100</v>
      </c>
      <c r="J40" s="20">
        <f t="shared" si="3"/>
        <v>10</v>
      </c>
      <c r="K40" s="8">
        <v>10</v>
      </c>
      <c r="L40" s="8">
        <f t="shared" si="4"/>
        <v>100</v>
      </c>
      <c r="M40" s="8">
        <f t="shared" si="5"/>
        <v>15</v>
      </c>
      <c r="N40" s="14">
        <v>3</v>
      </c>
      <c r="O40" s="14">
        <f t="shared" si="6"/>
        <v>100</v>
      </c>
      <c r="P40" s="14">
        <f t="shared" si="7"/>
        <v>5</v>
      </c>
      <c r="Q40" s="21">
        <v>48</v>
      </c>
      <c r="R40" s="21">
        <f t="shared" si="8"/>
        <v>81.692307692307693</v>
      </c>
      <c r="S40" s="21">
        <f t="shared" si="9"/>
        <v>32.676923076923082</v>
      </c>
      <c r="T40" s="18">
        <f t="shared" si="10"/>
        <v>89.736923076923077</v>
      </c>
    </row>
    <row r="41" spans="1:20" x14ac:dyDescent="0.25">
      <c r="A41" s="22" t="s">
        <v>31</v>
      </c>
      <c r="B41" s="19">
        <v>6</v>
      </c>
      <c r="C41" s="19">
        <v>19</v>
      </c>
      <c r="D41" s="19">
        <v>15</v>
      </c>
      <c r="E41" s="19">
        <f>B41+C41+D41</f>
        <v>40</v>
      </c>
      <c r="F41" s="19">
        <f t="shared" si="0"/>
        <v>86</v>
      </c>
      <c r="G41" s="19">
        <f t="shared" si="1"/>
        <v>25.8</v>
      </c>
      <c r="H41" s="20">
        <v>10</v>
      </c>
      <c r="I41" s="20">
        <f t="shared" si="2"/>
        <v>100</v>
      </c>
      <c r="J41" s="20">
        <f t="shared" si="3"/>
        <v>10</v>
      </c>
      <c r="K41" s="8">
        <v>10</v>
      </c>
      <c r="L41" s="8">
        <f t="shared" si="4"/>
        <v>100</v>
      </c>
      <c r="M41" s="8">
        <f t="shared" si="5"/>
        <v>15</v>
      </c>
      <c r="N41" s="14">
        <v>3</v>
      </c>
      <c r="O41" s="14">
        <f t="shared" si="6"/>
        <v>100</v>
      </c>
      <c r="P41" s="14">
        <f t="shared" si="7"/>
        <v>5</v>
      </c>
      <c r="Q41" s="21">
        <v>50</v>
      </c>
      <c r="R41" s="21">
        <f t="shared" si="8"/>
        <v>83.84615384615384</v>
      </c>
      <c r="S41" s="21">
        <f t="shared" si="9"/>
        <v>33.53846153846154</v>
      </c>
      <c r="T41" s="18">
        <f t="shared" si="10"/>
        <v>89.33846153846153</v>
      </c>
    </row>
    <row r="42" spans="1:20" x14ac:dyDescent="0.25">
      <c r="A42" s="22" t="s">
        <v>32</v>
      </c>
      <c r="B42" s="19">
        <v>4</v>
      </c>
      <c r="C42" s="19">
        <v>18</v>
      </c>
      <c r="D42" s="19">
        <v>13</v>
      </c>
      <c r="E42" s="19">
        <f>B42+C42+D42</f>
        <v>35</v>
      </c>
      <c r="F42" s="19">
        <f t="shared" si="0"/>
        <v>79</v>
      </c>
      <c r="G42" s="19">
        <f t="shared" si="1"/>
        <v>23.7</v>
      </c>
      <c r="H42" s="20">
        <v>10</v>
      </c>
      <c r="I42" s="20">
        <f t="shared" si="2"/>
        <v>100</v>
      </c>
      <c r="J42" s="20">
        <f t="shared" si="3"/>
        <v>10</v>
      </c>
      <c r="K42" s="8">
        <v>10</v>
      </c>
      <c r="L42" s="8">
        <f t="shared" si="4"/>
        <v>100</v>
      </c>
      <c r="M42" s="8">
        <f t="shared" si="5"/>
        <v>15</v>
      </c>
      <c r="N42" s="14">
        <v>3</v>
      </c>
      <c r="O42" s="14">
        <f t="shared" si="6"/>
        <v>100</v>
      </c>
      <c r="P42" s="14">
        <f t="shared" si="7"/>
        <v>5</v>
      </c>
      <c r="Q42" s="21">
        <v>41</v>
      </c>
      <c r="R42" s="21">
        <f t="shared" si="8"/>
        <v>74.15384615384616</v>
      </c>
      <c r="S42" s="21">
        <f t="shared" si="9"/>
        <v>29.661538461538466</v>
      </c>
      <c r="T42" s="18">
        <f t="shared" si="10"/>
        <v>83.361538461538473</v>
      </c>
    </row>
    <row r="43" spans="1:20" x14ac:dyDescent="0.25">
      <c r="A43" s="22" t="s">
        <v>33</v>
      </c>
      <c r="B43" s="19">
        <v>7</v>
      </c>
      <c r="C43" s="19">
        <v>18</v>
      </c>
      <c r="D43" s="19">
        <v>15</v>
      </c>
      <c r="E43" s="19">
        <f>B43+C43+D43</f>
        <v>40</v>
      </c>
      <c r="F43" s="19">
        <f t="shared" si="0"/>
        <v>86</v>
      </c>
      <c r="G43" s="19">
        <f t="shared" si="1"/>
        <v>25.8</v>
      </c>
      <c r="H43" s="20">
        <v>10</v>
      </c>
      <c r="I43" s="20">
        <f t="shared" si="2"/>
        <v>100</v>
      </c>
      <c r="J43" s="20">
        <f t="shared" si="3"/>
        <v>10</v>
      </c>
      <c r="K43" s="8">
        <v>10</v>
      </c>
      <c r="L43" s="8">
        <f t="shared" si="4"/>
        <v>100</v>
      </c>
      <c r="M43" s="8">
        <f t="shared" si="5"/>
        <v>15</v>
      </c>
      <c r="N43" s="14">
        <v>3</v>
      </c>
      <c r="O43" s="14">
        <f t="shared" si="6"/>
        <v>100</v>
      </c>
      <c r="P43" s="14">
        <f t="shared" si="7"/>
        <v>5</v>
      </c>
      <c r="Q43" s="21">
        <v>46</v>
      </c>
      <c r="R43" s="21">
        <f t="shared" si="8"/>
        <v>79.538461538461547</v>
      </c>
      <c r="S43" s="21">
        <f t="shared" si="9"/>
        <v>31.81538461538462</v>
      </c>
      <c r="T43" s="18">
        <f t="shared" si="10"/>
        <v>87.615384615384613</v>
      </c>
    </row>
    <row r="44" spans="1:20" x14ac:dyDescent="0.25">
      <c r="A44" s="22" t="s">
        <v>48</v>
      </c>
      <c r="B44" s="19"/>
      <c r="C44" s="19">
        <v>19</v>
      </c>
      <c r="D44" s="19">
        <v>12</v>
      </c>
      <c r="E44" s="19">
        <f>B44+C44+D44</f>
        <v>31</v>
      </c>
      <c r="F44" s="19">
        <f t="shared" si="0"/>
        <v>73.400000000000006</v>
      </c>
      <c r="G44" s="19">
        <f t="shared" si="1"/>
        <v>22.02</v>
      </c>
      <c r="H44" s="20">
        <v>10</v>
      </c>
      <c r="I44" s="20">
        <f t="shared" si="2"/>
        <v>100</v>
      </c>
      <c r="J44" s="20">
        <f t="shared" si="3"/>
        <v>10</v>
      </c>
      <c r="K44" s="8">
        <v>10</v>
      </c>
      <c r="L44" s="8">
        <f t="shared" si="4"/>
        <v>100</v>
      </c>
      <c r="M44" s="8">
        <f t="shared" si="5"/>
        <v>15</v>
      </c>
      <c r="N44" s="14">
        <v>3</v>
      </c>
      <c r="O44" s="14">
        <f t="shared" si="6"/>
        <v>100</v>
      </c>
      <c r="P44" s="14">
        <f t="shared" si="7"/>
        <v>5</v>
      </c>
      <c r="Q44" s="21">
        <v>38</v>
      </c>
      <c r="R44" s="21">
        <f t="shared" si="8"/>
        <v>70.923076923076934</v>
      </c>
      <c r="S44" s="21">
        <f t="shared" si="9"/>
        <v>28.369230769230775</v>
      </c>
      <c r="T44" s="18">
        <f t="shared" si="10"/>
        <v>80.389230769230778</v>
      </c>
    </row>
    <row r="45" spans="1:20" x14ac:dyDescent="0.25">
      <c r="A45" s="22" t="s">
        <v>34</v>
      </c>
      <c r="B45" s="19">
        <v>8</v>
      </c>
      <c r="C45" s="19">
        <v>18</v>
      </c>
      <c r="D45" s="19">
        <v>16</v>
      </c>
      <c r="E45" s="19">
        <f>B45+C45+D45</f>
        <v>42</v>
      </c>
      <c r="F45" s="19">
        <f t="shared" si="0"/>
        <v>88.8</v>
      </c>
      <c r="G45" s="19">
        <f t="shared" si="1"/>
        <v>26.639999999999997</v>
      </c>
      <c r="H45" s="20">
        <v>10</v>
      </c>
      <c r="I45" s="20">
        <f t="shared" si="2"/>
        <v>100</v>
      </c>
      <c r="J45" s="20">
        <f t="shared" si="3"/>
        <v>10</v>
      </c>
      <c r="K45" s="8">
        <v>10</v>
      </c>
      <c r="L45" s="8">
        <f t="shared" si="4"/>
        <v>100</v>
      </c>
      <c r="M45" s="8">
        <f t="shared" si="5"/>
        <v>15</v>
      </c>
      <c r="N45" s="14">
        <v>3</v>
      </c>
      <c r="O45" s="14">
        <f t="shared" si="6"/>
        <v>100</v>
      </c>
      <c r="P45" s="14">
        <f t="shared" si="7"/>
        <v>5</v>
      </c>
      <c r="Q45" s="21">
        <v>53</v>
      </c>
      <c r="R45" s="21">
        <f t="shared" si="8"/>
        <v>87.076923076923066</v>
      </c>
      <c r="S45" s="21">
        <f t="shared" si="9"/>
        <v>34.830769230769228</v>
      </c>
      <c r="T45" s="18">
        <f t="shared" si="10"/>
        <v>91.470769230769235</v>
      </c>
    </row>
    <row r="46" spans="1:20" x14ac:dyDescent="0.25">
      <c r="A46" s="22" t="s">
        <v>35</v>
      </c>
      <c r="B46" s="19">
        <v>7</v>
      </c>
      <c r="C46" s="19">
        <v>18</v>
      </c>
      <c r="D46" s="19">
        <v>12</v>
      </c>
      <c r="E46" s="19">
        <f>B46+C46+D46</f>
        <v>37</v>
      </c>
      <c r="F46" s="19">
        <f t="shared" si="0"/>
        <v>81.8</v>
      </c>
      <c r="G46" s="19">
        <f t="shared" si="1"/>
        <v>24.54</v>
      </c>
      <c r="H46" s="20">
        <v>10</v>
      </c>
      <c r="I46" s="20">
        <f t="shared" si="2"/>
        <v>100</v>
      </c>
      <c r="J46" s="20">
        <f t="shared" si="3"/>
        <v>10</v>
      </c>
      <c r="K46" s="8">
        <v>10</v>
      </c>
      <c r="L46" s="8">
        <f t="shared" si="4"/>
        <v>100</v>
      </c>
      <c r="M46" s="8">
        <f t="shared" si="5"/>
        <v>15</v>
      </c>
      <c r="N46" s="14">
        <v>3</v>
      </c>
      <c r="O46" s="14">
        <f t="shared" si="6"/>
        <v>100</v>
      </c>
      <c r="P46" s="14">
        <f t="shared" si="7"/>
        <v>5</v>
      </c>
      <c r="Q46" s="21">
        <v>37</v>
      </c>
      <c r="R46" s="21">
        <f t="shared" si="8"/>
        <v>69.84615384615384</v>
      </c>
      <c r="S46" s="21">
        <f t="shared" si="9"/>
        <v>27.938461538461539</v>
      </c>
      <c r="T46" s="18">
        <f t="shared" si="10"/>
        <v>82.478461538461545</v>
      </c>
    </row>
    <row r="47" spans="1:20" x14ac:dyDescent="0.25">
      <c r="A47" s="22" t="s">
        <v>36</v>
      </c>
      <c r="B47" s="19">
        <v>9</v>
      </c>
      <c r="C47" s="19">
        <v>19</v>
      </c>
      <c r="D47" s="19">
        <v>12</v>
      </c>
      <c r="E47" s="19">
        <f>B47+C47+D47</f>
        <v>40</v>
      </c>
      <c r="F47" s="19">
        <f t="shared" si="0"/>
        <v>86</v>
      </c>
      <c r="G47" s="19">
        <f t="shared" si="1"/>
        <v>25.8</v>
      </c>
      <c r="H47" s="20">
        <v>10</v>
      </c>
      <c r="I47" s="20">
        <f t="shared" si="2"/>
        <v>100</v>
      </c>
      <c r="J47" s="20">
        <f t="shared" si="3"/>
        <v>10</v>
      </c>
      <c r="K47" s="8">
        <v>10</v>
      </c>
      <c r="L47" s="8">
        <f t="shared" si="4"/>
        <v>100</v>
      </c>
      <c r="M47" s="8">
        <f t="shared" si="5"/>
        <v>15</v>
      </c>
      <c r="N47" s="14">
        <v>3</v>
      </c>
      <c r="O47" s="14">
        <f t="shared" si="6"/>
        <v>100</v>
      </c>
      <c r="P47" s="14">
        <f t="shared" si="7"/>
        <v>5</v>
      </c>
      <c r="Q47" s="21">
        <v>42</v>
      </c>
      <c r="R47" s="21">
        <f t="shared" si="8"/>
        <v>75.230769230769226</v>
      </c>
      <c r="S47" s="21">
        <f t="shared" si="9"/>
        <v>30.092307692307692</v>
      </c>
      <c r="T47" s="18">
        <f t="shared" si="10"/>
        <v>85.892307692307696</v>
      </c>
    </row>
    <row r="48" spans="1:20" x14ac:dyDescent="0.25">
      <c r="A48" s="22" t="s">
        <v>37</v>
      </c>
      <c r="B48" s="19">
        <v>6</v>
      </c>
      <c r="C48" s="19">
        <v>18</v>
      </c>
      <c r="D48" s="19">
        <v>15</v>
      </c>
      <c r="E48" s="19">
        <f>B48+C48+D48</f>
        <v>39</v>
      </c>
      <c r="F48" s="19">
        <f t="shared" si="0"/>
        <v>84.6</v>
      </c>
      <c r="G48" s="19">
        <f t="shared" si="1"/>
        <v>25.38</v>
      </c>
      <c r="H48" s="20">
        <v>10</v>
      </c>
      <c r="I48" s="20">
        <f t="shared" si="2"/>
        <v>100</v>
      </c>
      <c r="J48" s="20">
        <f t="shared" si="3"/>
        <v>10</v>
      </c>
      <c r="K48" s="8">
        <v>10</v>
      </c>
      <c r="L48" s="8">
        <f t="shared" si="4"/>
        <v>100</v>
      </c>
      <c r="M48" s="8">
        <f t="shared" si="5"/>
        <v>15</v>
      </c>
      <c r="N48" s="14">
        <v>3</v>
      </c>
      <c r="O48" s="14">
        <f t="shared" si="6"/>
        <v>100</v>
      </c>
      <c r="P48" s="14">
        <f t="shared" si="7"/>
        <v>5</v>
      </c>
      <c r="Q48" s="21">
        <v>44</v>
      </c>
      <c r="R48" s="21">
        <f t="shared" si="8"/>
        <v>77.384615384615387</v>
      </c>
      <c r="S48" s="21">
        <f t="shared" si="9"/>
        <v>30.953846153846158</v>
      </c>
      <c r="T48" s="18">
        <f t="shared" si="10"/>
        <v>86.333846153846153</v>
      </c>
    </row>
    <row r="49" spans="1:20" x14ac:dyDescent="0.25">
      <c r="A49" s="22" t="s">
        <v>38</v>
      </c>
      <c r="B49" s="19">
        <v>6</v>
      </c>
      <c r="C49" s="19">
        <v>18</v>
      </c>
      <c r="D49" s="19">
        <v>12</v>
      </c>
      <c r="E49" s="19">
        <f>B49+C49+D49</f>
        <v>36</v>
      </c>
      <c r="F49" s="19">
        <f t="shared" si="0"/>
        <v>80.400000000000006</v>
      </c>
      <c r="G49" s="19">
        <f t="shared" si="1"/>
        <v>24.12</v>
      </c>
      <c r="H49" s="20">
        <v>10</v>
      </c>
      <c r="I49" s="20">
        <f t="shared" si="2"/>
        <v>100</v>
      </c>
      <c r="J49" s="20">
        <f t="shared" si="3"/>
        <v>10</v>
      </c>
      <c r="K49" s="8">
        <v>10</v>
      </c>
      <c r="L49" s="8">
        <f t="shared" si="4"/>
        <v>100</v>
      </c>
      <c r="M49" s="8">
        <f t="shared" si="5"/>
        <v>15</v>
      </c>
      <c r="N49" s="14">
        <v>3</v>
      </c>
      <c r="O49" s="14">
        <f t="shared" si="6"/>
        <v>100</v>
      </c>
      <c r="P49" s="14">
        <f t="shared" si="7"/>
        <v>5</v>
      </c>
      <c r="Q49" s="21">
        <v>35</v>
      </c>
      <c r="R49" s="21">
        <f t="shared" si="8"/>
        <v>67.692307692307693</v>
      </c>
      <c r="S49" s="21">
        <f t="shared" si="9"/>
        <v>27.07692307692308</v>
      </c>
      <c r="T49" s="18">
        <f t="shared" si="10"/>
        <v>81.196923076923085</v>
      </c>
    </row>
    <row r="50" spans="1:20" x14ac:dyDescent="0.25">
      <c r="A50" s="22" t="s">
        <v>39</v>
      </c>
      <c r="B50" s="19">
        <v>6</v>
      </c>
      <c r="C50" s="19">
        <v>18</v>
      </c>
      <c r="D50" s="19"/>
      <c r="E50" s="19">
        <f>B50+C50+D50</f>
        <v>24</v>
      </c>
      <c r="F50" s="19">
        <f t="shared" si="0"/>
        <v>63.6</v>
      </c>
      <c r="G50" s="19">
        <f t="shared" si="1"/>
        <v>19.079999999999998</v>
      </c>
      <c r="H50" s="20">
        <v>10</v>
      </c>
      <c r="I50" s="20">
        <f t="shared" si="2"/>
        <v>100</v>
      </c>
      <c r="J50" s="20">
        <f t="shared" si="3"/>
        <v>10</v>
      </c>
      <c r="K50" s="8">
        <v>10</v>
      </c>
      <c r="L50" s="8">
        <f t="shared" si="4"/>
        <v>100</v>
      </c>
      <c r="M50" s="8">
        <f t="shared" si="5"/>
        <v>15</v>
      </c>
      <c r="N50" s="14">
        <v>3</v>
      </c>
      <c r="O50" s="14">
        <f t="shared" si="6"/>
        <v>100</v>
      </c>
      <c r="P50" s="14">
        <f t="shared" si="7"/>
        <v>5</v>
      </c>
      <c r="Q50" s="21"/>
      <c r="R50" s="21">
        <f t="shared" si="8"/>
        <v>30</v>
      </c>
      <c r="S50" s="21">
        <f t="shared" si="9"/>
        <v>12</v>
      </c>
      <c r="T50" s="18">
        <f t="shared" si="10"/>
        <v>61.08</v>
      </c>
    </row>
    <row r="51" spans="1:20" x14ac:dyDescent="0.25">
      <c r="A51" s="22" t="s">
        <v>40</v>
      </c>
      <c r="B51" s="19">
        <v>10</v>
      </c>
      <c r="C51" s="19">
        <v>18</v>
      </c>
      <c r="D51" s="19">
        <v>18</v>
      </c>
      <c r="E51" s="19">
        <f>B51+C51+D51</f>
        <v>46</v>
      </c>
      <c r="F51" s="19">
        <f t="shared" si="0"/>
        <v>94.4</v>
      </c>
      <c r="G51" s="19">
        <f t="shared" si="1"/>
        <v>28.32</v>
      </c>
      <c r="H51" s="20">
        <v>10</v>
      </c>
      <c r="I51" s="20">
        <f t="shared" si="2"/>
        <v>100</v>
      </c>
      <c r="J51" s="20">
        <f t="shared" si="3"/>
        <v>10</v>
      </c>
      <c r="K51" s="8">
        <v>10</v>
      </c>
      <c r="L51" s="8">
        <f t="shared" si="4"/>
        <v>100</v>
      </c>
      <c r="M51" s="8">
        <f t="shared" si="5"/>
        <v>15</v>
      </c>
      <c r="N51" s="14">
        <v>3</v>
      </c>
      <c r="O51" s="14">
        <f t="shared" si="6"/>
        <v>100</v>
      </c>
      <c r="P51" s="14">
        <f t="shared" si="7"/>
        <v>5</v>
      </c>
      <c r="Q51" s="21">
        <v>58</v>
      </c>
      <c r="R51" s="21">
        <f t="shared" si="8"/>
        <v>92.461538461538467</v>
      </c>
      <c r="S51" s="21">
        <f t="shared" si="9"/>
        <v>36.984615384615388</v>
      </c>
      <c r="T51" s="18">
        <f t="shared" si="10"/>
        <v>95.304615384615389</v>
      </c>
    </row>
    <row r="52" spans="1:20" x14ac:dyDescent="0.25">
      <c r="A52" s="22" t="s">
        <v>41</v>
      </c>
      <c r="B52" s="19"/>
      <c r="C52" s="19"/>
      <c r="D52" s="19"/>
      <c r="E52" s="19">
        <f>B52+C52+D52</f>
        <v>0</v>
      </c>
      <c r="F52" s="19">
        <f t="shared" si="0"/>
        <v>30</v>
      </c>
      <c r="G52" s="19">
        <f t="shared" si="1"/>
        <v>9</v>
      </c>
      <c r="H52" s="20"/>
      <c r="I52" s="20">
        <f t="shared" si="2"/>
        <v>30</v>
      </c>
      <c r="J52" s="20">
        <f t="shared" si="3"/>
        <v>3</v>
      </c>
      <c r="K52" s="8"/>
      <c r="L52" s="8">
        <f t="shared" si="4"/>
        <v>30</v>
      </c>
      <c r="M52" s="8">
        <f t="shared" si="5"/>
        <v>4.5</v>
      </c>
      <c r="N52" s="14"/>
      <c r="O52" s="14">
        <f t="shared" si="6"/>
        <v>30</v>
      </c>
      <c r="P52" s="14">
        <f t="shared" si="7"/>
        <v>1.5</v>
      </c>
      <c r="Q52" s="21"/>
      <c r="R52" s="21">
        <f t="shared" si="8"/>
        <v>30</v>
      </c>
      <c r="S52" s="21">
        <f t="shared" si="9"/>
        <v>12</v>
      </c>
      <c r="T52" s="18">
        <f t="shared" si="10"/>
        <v>30</v>
      </c>
    </row>
    <row r="53" spans="1:20" x14ac:dyDescent="0.25">
      <c r="A53" s="22" t="s">
        <v>42</v>
      </c>
      <c r="B53" s="19">
        <v>8</v>
      </c>
      <c r="C53" s="19">
        <v>20</v>
      </c>
      <c r="D53" s="19">
        <v>14</v>
      </c>
      <c r="E53" s="19">
        <f>B53+C53+D53</f>
        <v>42</v>
      </c>
      <c r="F53" s="19">
        <f t="shared" si="0"/>
        <v>88.8</v>
      </c>
      <c r="G53" s="19">
        <f t="shared" si="1"/>
        <v>26.639999999999997</v>
      </c>
      <c r="H53" s="20">
        <v>10</v>
      </c>
      <c r="I53" s="20">
        <f t="shared" si="2"/>
        <v>100</v>
      </c>
      <c r="J53" s="20">
        <f t="shared" si="3"/>
        <v>10</v>
      </c>
      <c r="K53" s="8">
        <v>10</v>
      </c>
      <c r="L53" s="8">
        <f t="shared" si="4"/>
        <v>100</v>
      </c>
      <c r="M53" s="8">
        <f t="shared" si="5"/>
        <v>15</v>
      </c>
      <c r="N53" s="14">
        <v>3</v>
      </c>
      <c r="O53" s="14">
        <f t="shared" si="6"/>
        <v>100</v>
      </c>
      <c r="P53" s="14">
        <f t="shared" si="7"/>
        <v>5</v>
      </c>
      <c r="Q53" s="21">
        <v>38</v>
      </c>
      <c r="R53" s="21">
        <f t="shared" si="8"/>
        <v>70.923076923076934</v>
      </c>
      <c r="S53" s="21">
        <f t="shared" si="9"/>
        <v>28.369230769230775</v>
      </c>
      <c r="T53" s="18">
        <f t="shared" si="10"/>
        <v>85.009230769230783</v>
      </c>
    </row>
    <row r="54" spans="1:20" x14ac:dyDescent="0.25">
      <c r="A54" s="22" t="s">
        <v>43</v>
      </c>
      <c r="B54" s="19">
        <v>10</v>
      </c>
      <c r="C54" s="19">
        <v>18</v>
      </c>
      <c r="D54" s="19">
        <v>15</v>
      </c>
      <c r="E54" s="19">
        <f>B54+C54+D54</f>
        <v>43</v>
      </c>
      <c r="F54" s="19">
        <f t="shared" si="0"/>
        <v>90.199999999999989</v>
      </c>
      <c r="G54" s="19">
        <f t="shared" si="1"/>
        <v>27.059999999999995</v>
      </c>
      <c r="H54" s="20">
        <v>10</v>
      </c>
      <c r="I54" s="20">
        <f t="shared" si="2"/>
        <v>100</v>
      </c>
      <c r="J54" s="20">
        <f t="shared" si="3"/>
        <v>10</v>
      </c>
      <c r="K54" s="8">
        <v>10</v>
      </c>
      <c r="L54" s="8">
        <f t="shared" si="4"/>
        <v>100</v>
      </c>
      <c r="M54" s="8">
        <f t="shared" si="5"/>
        <v>15</v>
      </c>
      <c r="N54" s="14">
        <v>3</v>
      </c>
      <c r="O54" s="14">
        <f t="shared" si="6"/>
        <v>100</v>
      </c>
      <c r="P54" s="14">
        <f t="shared" si="7"/>
        <v>5</v>
      </c>
      <c r="Q54" s="21">
        <v>54</v>
      </c>
      <c r="R54" s="21">
        <f t="shared" si="8"/>
        <v>88.15384615384616</v>
      </c>
      <c r="S54" s="21">
        <f t="shared" si="9"/>
        <v>35.261538461538464</v>
      </c>
      <c r="T54" s="18">
        <f t="shared" si="10"/>
        <v>92.321538461538466</v>
      </c>
    </row>
    <row r="55" spans="1:20" x14ac:dyDescent="0.25">
      <c r="A55" s="22" t="s">
        <v>44</v>
      </c>
      <c r="B55" s="19">
        <v>8</v>
      </c>
      <c r="C55" s="19">
        <v>20</v>
      </c>
      <c r="D55" s="19">
        <v>15</v>
      </c>
      <c r="E55" s="19">
        <f>B55+C55+D55</f>
        <v>43</v>
      </c>
      <c r="F55" s="19">
        <f t="shared" si="0"/>
        <v>90.199999999999989</v>
      </c>
      <c r="G55" s="19">
        <f t="shared" si="1"/>
        <v>27.059999999999995</v>
      </c>
      <c r="H55" s="20">
        <v>10</v>
      </c>
      <c r="I55" s="20">
        <f t="shared" si="2"/>
        <v>100</v>
      </c>
      <c r="J55" s="20">
        <f t="shared" si="3"/>
        <v>10</v>
      </c>
      <c r="K55" s="8">
        <v>10</v>
      </c>
      <c r="L55" s="8">
        <f t="shared" si="4"/>
        <v>100</v>
      </c>
      <c r="M55" s="8">
        <f t="shared" si="5"/>
        <v>15</v>
      </c>
      <c r="N55" s="14">
        <v>3</v>
      </c>
      <c r="O55" s="14">
        <f t="shared" si="6"/>
        <v>100</v>
      </c>
      <c r="P55" s="14">
        <f t="shared" si="7"/>
        <v>5</v>
      </c>
      <c r="Q55" s="21">
        <v>46</v>
      </c>
      <c r="R55" s="21">
        <f t="shared" si="8"/>
        <v>79.538461538461547</v>
      </c>
      <c r="S55" s="21">
        <f t="shared" si="9"/>
        <v>31.81538461538462</v>
      </c>
      <c r="T55" s="18">
        <f t="shared" si="10"/>
        <v>88.875384615384618</v>
      </c>
    </row>
    <row r="56" spans="1:20" x14ac:dyDescent="0.25">
      <c r="A56" s="22" t="s">
        <v>45</v>
      </c>
      <c r="B56" s="19"/>
      <c r="C56" s="19"/>
      <c r="D56" s="19">
        <v>11</v>
      </c>
      <c r="E56" s="19">
        <f>B56+C56+D56</f>
        <v>11</v>
      </c>
      <c r="F56" s="19">
        <f t="shared" si="0"/>
        <v>45.4</v>
      </c>
      <c r="G56" s="19">
        <f t="shared" si="1"/>
        <v>13.62</v>
      </c>
      <c r="H56" s="20">
        <v>10</v>
      </c>
      <c r="I56" s="20">
        <f t="shared" si="2"/>
        <v>100</v>
      </c>
      <c r="J56" s="20">
        <f t="shared" si="3"/>
        <v>10</v>
      </c>
      <c r="K56" s="8">
        <v>10</v>
      </c>
      <c r="L56" s="8">
        <f t="shared" si="4"/>
        <v>100</v>
      </c>
      <c r="M56" s="8">
        <f t="shared" si="5"/>
        <v>15</v>
      </c>
      <c r="N56" s="14">
        <v>3</v>
      </c>
      <c r="O56" s="14">
        <f t="shared" si="6"/>
        <v>100</v>
      </c>
      <c r="P56" s="14">
        <f t="shared" si="7"/>
        <v>5</v>
      </c>
      <c r="Q56" s="21">
        <v>36</v>
      </c>
      <c r="R56" s="21">
        <f t="shared" si="8"/>
        <v>68.769230769230774</v>
      </c>
      <c r="S56" s="21">
        <f t="shared" si="9"/>
        <v>27.507692307692309</v>
      </c>
      <c r="T56" s="18">
        <f t="shared" si="10"/>
        <v>71.127692307692314</v>
      </c>
    </row>
  </sheetData>
  <mergeCells count="6">
    <mergeCell ref="B2:G2"/>
    <mergeCell ref="H2:J2"/>
    <mergeCell ref="K2:M2"/>
    <mergeCell ref="N2:P2"/>
    <mergeCell ref="Q2:S2"/>
    <mergeCell ref="A1:T1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Prelim Grade</vt:lpstr>
      <vt:lpstr>Midterm Grade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Ahnn-MHS</dc:creator>
  <cp:lastModifiedBy>Ahnn-MHS</cp:lastModifiedBy>
  <dcterms:created xsi:type="dcterms:W3CDTF">2011-07-20T02:21:27Z</dcterms:created>
  <dcterms:modified xsi:type="dcterms:W3CDTF">2011-10-09T14:43:32Z</dcterms:modified>
</cp:coreProperties>
</file>